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7.1.100\事務部（制限あり）\400_学務課\431_学生支援グループ\300_授業料・諸経費・学生保険\300_授業料\060_R2授業料\200EX_後期減免（緊急減免）\"/>
    </mc:Choice>
  </mc:AlternateContent>
  <workbookProtection workbookPassword="9DCD" lockStructure="1"/>
  <bookViews>
    <workbookView xWindow="0" yWindow="0" windowWidth="19200" windowHeight="10776"/>
    <workbookView xWindow="0" yWindow="0" windowWidth="23040" windowHeight="8376"/>
  </bookViews>
  <sheets>
    <sheet name="入力フォーム" sheetId="4" r:id="rId1"/>
    <sheet name="記載例【申請者区分A】" sheetId="17" r:id="rId2"/>
    <sheet name="記載例【申請者区分B】" sheetId="18" r:id="rId3"/>
    <sheet name="リスト" sheetId="2" state="hidden" r:id="rId4"/>
    <sheet name="複写用" sheetId="3" state="hidden" r:id="rId5"/>
  </sheets>
  <definedNames>
    <definedName name="_xlnm.Print_Area" localSheetId="1">記載例【申請者区分A】!$A$1:$Z$108</definedName>
    <definedName name="_xlnm.Print_Area" localSheetId="2">記載例【申請者区分B】!$A$1:$Z$108</definedName>
    <definedName name="_xlnm.Print_Area" localSheetId="0">入力フォーム!$A$1:$Z$108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103" i="18" l="1"/>
  <c r="L95" i="18"/>
  <c r="G89" i="18"/>
  <c r="G95" i="18" s="1"/>
  <c r="R88" i="18"/>
  <c r="R87" i="18"/>
  <c r="R57" i="18"/>
  <c r="U57" i="18" s="1"/>
  <c r="R56" i="18"/>
  <c r="U56" i="18" s="1"/>
  <c r="R55" i="18"/>
  <c r="U55" i="18" s="1"/>
  <c r="I49" i="18"/>
  <c r="O103" i="17"/>
  <c r="L95" i="17"/>
  <c r="G89" i="17"/>
  <c r="G95" i="17" s="1"/>
  <c r="I96" i="17" s="1"/>
  <c r="R88" i="17"/>
  <c r="R90" i="17" s="1"/>
  <c r="R87" i="17"/>
  <c r="R57" i="17"/>
  <c r="U57" i="17" s="1"/>
  <c r="R56" i="17"/>
  <c r="U56" i="17" s="1"/>
  <c r="R55" i="17"/>
  <c r="U55" i="17" s="1"/>
  <c r="I49" i="17"/>
  <c r="R90" i="18" l="1"/>
  <c r="I96" i="18"/>
  <c r="U58" i="18"/>
  <c r="U59" i="18" s="1"/>
  <c r="U58" i="17"/>
  <c r="U59" i="17" s="1"/>
  <c r="I49" i="4"/>
  <c r="AA2" i="3"/>
  <c r="Z2" i="3"/>
  <c r="Y2" i="3"/>
  <c r="V2" i="3"/>
  <c r="U2" i="3"/>
  <c r="T2" i="3"/>
  <c r="Q2" i="3"/>
  <c r="P2" i="3"/>
  <c r="O2" i="3"/>
  <c r="BA2" i="3"/>
  <c r="AZ2" i="3"/>
  <c r="AY2" i="3"/>
  <c r="AS2" i="3"/>
  <c r="AR2" i="3"/>
  <c r="AQ2" i="3"/>
  <c r="AP2" i="3"/>
  <c r="AO2" i="3"/>
  <c r="AN2" i="3"/>
  <c r="AM2" i="3"/>
  <c r="AL2" i="3"/>
  <c r="AK2" i="3"/>
  <c r="AJ2" i="3"/>
  <c r="AH2" i="3"/>
  <c r="AG2" i="3"/>
  <c r="AF2" i="3"/>
  <c r="M2" i="3"/>
  <c r="L2" i="3"/>
  <c r="K2" i="3"/>
  <c r="J2" i="3"/>
  <c r="I2" i="3"/>
  <c r="H2" i="3"/>
  <c r="G2" i="3"/>
  <c r="F2" i="3"/>
  <c r="E2" i="3"/>
  <c r="D2" i="3"/>
  <c r="C2" i="3"/>
  <c r="B2" i="3"/>
  <c r="A2" i="3"/>
  <c r="L95" i="4" l="1"/>
  <c r="AU2" i="3" s="1"/>
  <c r="N2" i="3" l="1"/>
  <c r="R88" i="4" l="1"/>
  <c r="AW2" i="3" s="1"/>
  <c r="O103" i="4"/>
  <c r="BB2" i="3" s="1"/>
  <c r="G89" i="4"/>
  <c r="R87" i="4"/>
  <c r="G95" i="4" l="1"/>
  <c r="AI2" i="3"/>
  <c r="R90" i="4"/>
  <c r="AX2" i="3" s="1"/>
  <c r="R56" i="4"/>
  <c r="W2" i="3" s="1"/>
  <c r="R55" i="4"/>
  <c r="R57" i="4"/>
  <c r="U55" i="4" l="1"/>
  <c r="S2" i="3" s="1"/>
  <c r="R2" i="3"/>
  <c r="I96" i="4"/>
  <c r="AV2" i="3" s="1"/>
  <c r="AT2" i="3"/>
  <c r="U57" i="4"/>
  <c r="AC2" i="3" s="1"/>
  <c r="AB2" i="3"/>
  <c r="U56" i="4"/>
  <c r="X2" i="3" s="1"/>
  <c r="U58" i="4" l="1"/>
  <c r="AD2" i="3" s="1"/>
  <c r="U59" i="4" l="1"/>
  <c r="AE2" i="3" s="1"/>
</calcChain>
</file>

<file path=xl/sharedStrings.xml><?xml version="1.0" encoding="utf-8"?>
<sst xmlns="http://schemas.openxmlformats.org/spreadsheetml/2006/main" count="392" uniqueCount="164">
  <si>
    <t>学籍番号</t>
    <rPh sb="0" eb="2">
      <t>ガクセキ</t>
    </rPh>
    <rPh sb="2" eb="4">
      <t>バンゴウ</t>
    </rPh>
    <phoneticPr fontId="3"/>
  </si>
  <si>
    <t>所属</t>
    <rPh sb="0" eb="2">
      <t>ショゾク</t>
    </rPh>
    <phoneticPr fontId="3"/>
  </si>
  <si>
    <t>0　はじめに（既存制度への申請状況確認）</t>
    <rPh sb="7" eb="9">
      <t>キゾン</t>
    </rPh>
    <rPh sb="9" eb="11">
      <t>セイド</t>
    </rPh>
    <rPh sb="13" eb="15">
      <t>シンセイ</t>
    </rPh>
    <rPh sb="15" eb="17">
      <t>ジョウキョウ</t>
    </rPh>
    <rPh sb="17" eb="19">
      <t>カクニン</t>
    </rPh>
    <phoneticPr fontId="3"/>
  </si>
  <si>
    <t>前期授業料減免</t>
    <rPh sb="0" eb="2">
      <t>ゼンキ</t>
    </rPh>
    <rPh sb="2" eb="5">
      <t>ジュギョウリョウ</t>
    </rPh>
    <rPh sb="5" eb="7">
      <t>ゲンメン</t>
    </rPh>
    <phoneticPr fontId="3"/>
  </si>
  <si>
    <t>後期授業料減免</t>
    <rPh sb="0" eb="2">
      <t>コウキ</t>
    </rPh>
    <rPh sb="2" eb="5">
      <t>ジュギョウリョウ</t>
    </rPh>
    <rPh sb="5" eb="7">
      <t>ゲンメン</t>
    </rPh>
    <phoneticPr fontId="3"/>
  </si>
  <si>
    <t>０　はじめに</t>
    <phoneticPr fontId="3"/>
  </si>
  <si>
    <t>前期授業料減免</t>
    <rPh sb="0" eb="2">
      <t>ゼンキ</t>
    </rPh>
    <rPh sb="2" eb="5">
      <t>ジュギョウリョウ</t>
    </rPh>
    <rPh sb="5" eb="7">
      <t>ゲンメン</t>
    </rPh>
    <phoneticPr fontId="3"/>
  </si>
  <si>
    <t>減免申請した結果、授業料の一部又は全部が減免された</t>
    <rPh sb="0" eb="2">
      <t>ゲンメン</t>
    </rPh>
    <rPh sb="2" eb="4">
      <t>シンセイ</t>
    </rPh>
    <rPh sb="6" eb="8">
      <t>ケッカ</t>
    </rPh>
    <rPh sb="9" eb="12">
      <t>ジュギョウリョウ</t>
    </rPh>
    <rPh sb="13" eb="15">
      <t>イチブ</t>
    </rPh>
    <rPh sb="15" eb="16">
      <t>マタ</t>
    </rPh>
    <rPh sb="17" eb="19">
      <t>ゼンブ</t>
    </rPh>
    <rPh sb="20" eb="22">
      <t>ゲンメン</t>
    </rPh>
    <phoneticPr fontId="3"/>
  </si>
  <si>
    <t>減免申請した結果、減免は不許可であった</t>
    <rPh sb="0" eb="2">
      <t>ゲンメン</t>
    </rPh>
    <rPh sb="2" eb="4">
      <t>シンセイ</t>
    </rPh>
    <rPh sb="6" eb="8">
      <t>ケッカ</t>
    </rPh>
    <rPh sb="9" eb="11">
      <t>ゲンメン</t>
    </rPh>
    <rPh sb="12" eb="15">
      <t>フキョカ</t>
    </rPh>
    <phoneticPr fontId="3"/>
  </si>
  <si>
    <t>減免申請していない</t>
    <rPh sb="0" eb="2">
      <t>ゲンメン</t>
    </rPh>
    <rPh sb="2" eb="4">
      <t>シンセイ</t>
    </rPh>
    <phoneticPr fontId="3"/>
  </si>
  <si>
    <t>後期授業料減免</t>
    <rPh sb="0" eb="2">
      <t>コウキ</t>
    </rPh>
    <rPh sb="2" eb="5">
      <t>ジュギョウリョウ</t>
    </rPh>
    <rPh sb="5" eb="7">
      <t>ゲンメン</t>
    </rPh>
    <phoneticPr fontId="3"/>
  </si>
  <si>
    <t>減免申請をする予定である（既に減免申請をした）</t>
    <rPh sb="0" eb="2">
      <t>ゲンメン</t>
    </rPh>
    <rPh sb="2" eb="4">
      <t>シンセイ</t>
    </rPh>
    <rPh sb="7" eb="9">
      <t>ヨテイ</t>
    </rPh>
    <rPh sb="13" eb="14">
      <t>スデ</t>
    </rPh>
    <rPh sb="15" eb="17">
      <t>ゲンメン</t>
    </rPh>
    <rPh sb="17" eb="19">
      <t>シンセイ</t>
    </rPh>
    <phoneticPr fontId="3"/>
  </si>
  <si>
    <t>減免申請をする予定はない</t>
    <rPh sb="0" eb="2">
      <t>ゲンメン</t>
    </rPh>
    <rPh sb="2" eb="4">
      <t>シンセイ</t>
    </rPh>
    <rPh sb="7" eb="9">
      <t>ヨテイ</t>
    </rPh>
    <phoneticPr fontId="3"/>
  </si>
  <si>
    <t>１　申請者情報</t>
    <rPh sb="2" eb="5">
      <t>シンセイシャ</t>
    </rPh>
    <rPh sb="5" eb="7">
      <t>ジョウホウ</t>
    </rPh>
    <phoneticPr fontId="3"/>
  </si>
  <si>
    <t>・　R2年度における既存の授業料減免申請について、申請時点での状況を回答ください</t>
    <rPh sb="4" eb="6">
      <t>ネンド</t>
    </rPh>
    <rPh sb="10" eb="12">
      <t>キゾン</t>
    </rPh>
    <rPh sb="13" eb="16">
      <t>ジュギョウリョウ</t>
    </rPh>
    <rPh sb="16" eb="18">
      <t>ゲンメン</t>
    </rPh>
    <rPh sb="18" eb="20">
      <t>シンセイ</t>
    </rPh>
    <rPh sb="25" eb="27">
      <t>シンセイ</t>
    </rPh>
    <rPh sb="27" eb="29">
      <t>ジテン</t>
    </rPh>
    <rPh sb="31" eb="33">
      <t>ジョウキョウ</t>
    </rPh>
    <rPh sb="34" eb="36">
      <t>カイトウ</t>
    </rPh>
    <phoneticPr fontId="3"/>
  </si>
  <si>
    <t>・　申請者について回答ください</t>
    <rPh sb="2" eb="5">
      <t>シンセイシャ</t>
    </rPh>
    <rPh sb="9" eb="11">
      <t>カイトウ</t>
    </rPh>
    <phoneticPr fontId="3"/>
  </si>
  <si>
    <t>学年</t>
    <rPh sb="0" eb="2">
      <t>ガクネン</t>
    </rPh>
    <phoneticPr fontId="3"/>
  </si>
  <si>
    <t>フリガナ</t>
    <phoneticPr fontId="3"/>
  </si>
  <si>
    <t>氏名</t>
    <rPh sb="0" eb="2">
      <t>シメイ</t>
    </rPh>
    <phoneticPr fontId="3"/>
  </si>
  <si>
    <t>申請日</t>
    <rPh sb="0" eb="2">
      <t>シンセイ</t>
    </rPh>
    <rPh sb="2" eb="3">
      <t>ビ</t>
    </rPh>
    <phoneticPr fontId="3"/>
  </si>
  <si>
    <t>２　申請内容・経済状況等</t>
    <rPh sb="2" eb="4">
      <t>シンセイ</t>
    </rPh>
    <rPh sb="4" eb="6">
      <t>ナイヨウ</t>
    </rPh>
    <rPh sb="7" eb="9">
      <t>ケイザイ</t>
    </rPh>
    <rPh sb="9" eb="11">
      <t>ジョウキョウ</t>
    </rPh>
    <rPh sb="11" eb="12">
      <t>ナド</t>
    </rPh>
    <phoneticPr fontId="3"/>
  </si>
  <si>
    <t>１　申請者情報</t>
    <rPh sb="2" eb="5">
      <t>シンセイシャ</t>
    </rPh>
    <rPh sb="5" eb="7">
      <t>ジョウホウ</t>
    </rPh>
    <phoneticPr fontId="3"/>
  </si>
  <si>
    <t>所属</t>
    <rPh sb="0" eb="2">
      <t>ショゾク</t>
    </rPh>
    <phoneticPr fontId="3"/>
  </si>
  <si>
    <t>看護学群（部）・研究科</t>
    <rPh sb="0" eb="3">
      <t>カンゴガク</t>
    </rPh>
    <rPh sb="3" eb="4">
      <t>グン</t>
    </rPh>
    <rPh sb="5" eb="6">
      <t>ブ</t>
    </rPh>
    <rPh sb="8" eb="11">
      <t>ケンキュウカ</t>
    </rPh>
    <phoneticPr fontId="3"/>
  </si>
  <si>
    <t>事業構想学群（部）・研究科</t>
    <rPh sb="0" eb="6">
      <t>ジギョウコウソウガクグン</t>
    </rPh>
    <rPh sb="7" eb="8">
      <t>ブ</t>
    </rPh>
    <rPh sb="10" eb="13">
      <t>ケンキュウカ</t>
    </rPh>
    <phoneticPr fontId="3"/>
  </si>
  <si>
    <t>食産業学群（部）・研究科</t>
    <rPh sb="0" eb="1">
      <t>ショク</t>
    </rPh>
    <rPh sb="1" eb="3">
      <t>サンギョウ</t>
    </rPh>
    <rPh sb="3" eb="5">
      <t>ガクグン</t>
    </rPh>
    <rPh sb="6" eb="7">
      <t>ブ</t>
    </rPh>
    <rPh sb="9" eb="12">
      <t>ケンキュウカ</t>
    </rPh>
    <phoneticPr fontId="3"/>
  </si>
  <si>
    <t>学年</t>
    <rPh sb="0" eb="2">
      <t>ガクネン</t>
    </rPh>
    <phoneticPr fontId="3"/>
  </si>
  <si>
    <t>２　申請内容・経済状況等</t>
    <rPh sb="2" eb="4">
      <t>シンセイ</t>
    </rPh>
    <rPh sb="4" eb="6">
      <t>ナイヨウ</t>
    </rPh>
    <rPh sb="7" eb="9">
      <t>ケイザイ</t>
    </rPh>
    <rPh sb="9" eb="11">
      <t>ジョウキョウ</t>
    </rPh>
    <rPh sb="11" eb="12">
      <t>ナド</t>
    </rPh>
    <phoneticPr fontId="3"/>
  </si>
  <si>
    <t>自身の家計状況</t>
    <rPh sb="0" eb="2">
      <t>ジシン</t>
    </rPh>
    <rPh sb="3" eb="5">
      <t>カケイ</t>
    </rPh>
    <rPh sb="5" eb="7">
      <t>ジョウキョウ</t>
    </rPh>
    <phoneticPr fontId="3"/>
  </si>
  <si>
    <t>収入</t>
    <rPh sb="0" eb="2">
      <t>シュウニュウ</t>
    </rPh>
    <phoneticPr fontId="3"/>
  </si>
  <si>
    <t>アルバイト収入</t>
    <rPh sb="5" eb="7">
      <t>シュウニュウ</t>
    </rPh>
    <phoneticPr fontId="3"/>
  </si>
  <si>
    <t>仕送り</t>
    <rPh sb="0" eb="2">
      <t>シオク</t>
    </rPh>
    <phoneticPr fontId="3"/>
  </si>
  <si>
    <t>奨学金</t>
    <rPh sb="0" eb="3">
      <t>ショウガクキン</t>
    </rPh>
    <phoneticPr fontId="3"/>
  </si>
  <si>
    <t>その他収入</t>
    <rPh sb="2" eb="3">
      <t>タ</t>
    </rPh>
    <rPh sb="3" eb="5">
      <t>シュウニュウ</t>
    </rPh>
    <phoneticPr fontId="3"/>
  </si>
  <si>
    <t>支出</t>
    <rPh sb="0" eb="2">
      <t>シシュツ</t>
    </rPh>
    <phoneticPr fontId="3"/>
  </si>
  <si>
    <t>家賃</t>
    <rPh sb="0" eb="2">
      <t>ヤチン</t>
    </rPh>
    <phoneticPr fontId="3"/>
  </si>
  <si>
    <t>食費</t>
    <rPh sb="0" eb="2">
      <t>ショクヒ</t>
    </rPh>
    <phoneticPr fontId="3"/>
  </si>
  <si>
    <t>光熱水費・通信費</t>
    <rPh sb="0" eb="4">
      <t>コウネツスイヒ</t>
    </rPh>
    <rPh sb="5" eb="7">
      <t>ツウシン</t>
    </rPh>
    <rPh sb="7" eb="8">
      <t>ヒ</t>
    </rPh>
    <phoneticPr fontId="3"/>
  </si>
  <si>
    <t>交通費</t>
    <rPh sb="0" eb="3">
      <t>コウツウヒ</t>
    </rPh>
    <phoneticPr fontId="3"/>
  </si>
  <si>
    <t>学費</t>
    <rPh sb="0" eb="2">
      <t>ガクヒ</t>
    </rPh>
    <phoneticPr fontId="3"/>
  </si>
  <si>
    <t>その他支出</t>
    <rPh sb="2" eb="3">
      <t>タ</t>
    </rPh>
    <rPh sb="3" eb="5">
      <t>シシュツ</t>
    </rPh>
    <phoneticPr fontId="3"/>
  </si>
  <si>
    <t>収入計</t>
    <rPh sb="0" eb="2">
      <t>シュウニュウ</t>
    </rPh>
    <rPh sb="2" eb="3">
      <t>ケイ</t>
    </rPh>
    <phoneticPr fontId="3"/>
  </si>
  <si>
    <t>支出計</t>
    <rPh sb="0" eb="2">
      <t>シシュツ</t>
    </rPh>
    <rPh sb="2" eb="3">
      <t>ケイ</t>
    </rPh>
    <phoneticPr fontId="3"/>
  </si>
  <si>
    <t>本学授業料（月割）</t>
    <rPh sb="0" eb="2">
      <t>ホンガク</t>
    </rPh>
    <rPh sb="2" eb="5">
      <t>ジュギョウリョウ</t>
    </rPh>
    <rPh sb="6" eb="8">
      <t>ツキワ</t>
    </rPh>
    <phoneticPr fontId="3"/>
  </si>
  <si>
    <t>前月の収入額</t>
    <rPh sb="0" eb="2">
      <t>ゼンゲツ</t>
    </rPh>
    <rPh sb="3" eb="5">
      <t>シュウニュウ</t>
    </rPh>
    <rPh sb="5" eb="6">
      <t>ガク</t>
    </rPh>
    <phoneticPr fontId="3"/>
  </si>
  <si>
    <t>当月の収入額</t>
    <rPh sb="0" eb="2">
      <t>トウゲツ</t>
    </rPh>
    <rPh sb="3" eb="5">
      <t>シュウニュウ</t>
    </rPh>
    <rPh sb="5" eb="6">
      <t>ガク</t>
    </rPh>
    <phoneticPr fontId="3"/>
  </si>
  <si>
    <t>・　（Bのみ）アルバイトの収入が減少したことについて、最も前月比が下がった月の収入額、及びその前月の収入額を回答ください</t>
    <rPh sb="13" eb="15">
      <t>シュウニュウ</t>
    </rPh>
    <rPh sb="16" eb="18">
      <t>ゲンショウ</t>
    </rPh>
    <rPh sb="27" eb="28">
      <t>モット</t>
    </rPh>
    <rPh sb="29" eb="32">
      <t>ゼンゲツヒ</t>
    </rPh>
    <rPh sb="33" eb="34">
      <t>サ</t>
    </rPh>
    <rPh sb="37" eb="38">
      <t>ツキ</t>
    </rPh>
    <rPh sb="39" eb="41">
      <t>シュウニュウ</t>
    </rPh>
    <rPh sb="41" eb="42">
      <t>ガク</t>
    </rPh>
    <rPh sb="43" eb="44">
      <t>オヨ</t>
    </rPh>
    <rPh sb="47" eb="49">
      <t>ゼンゲツ</t>
    </rPh>
    <rPh sb="50" eb="52">
      <t>シュウニュウ</t>
    </rPh>
    <rPh sb="52" eb="53">
      <t>ガク</t>
    </rPh>
    <rPh sb="54" eb="56">
      <t>カイトウ</t>
    </rPh>
    <phoneticPr fontId="3"/>
  </si>
  <si>
    <t>生活費</t>
    <rPh sb="0" eb="3">
      <t>セイカツヒ</t>
    </rPh>
    <phoneticPr fontId="3"/>
  </si>
  <si>
    <t>生活費・学費</t>
    <rPh sb="0" eb="3">
      <t>セイカツヒ</t>
    </rPh>
    <rPh sb="4" eb="6">
      <t>ガクヒ</t>
    </rPh>
    <phoneticPr fontId="3"/>
  </si>
  <si>
    <t>【収入】</t>
    <rPh sb="1" eb="3">
      <t>シュウニュウ</t>
    </rPh>
    <phoneticPr fontId="3"/>
  </si>
  <si>
    <t>【支出】</t>
    <rPh sb="1" eb="3">
      <t>シシュツ</t>
    </rPh>
    <phoneticPr fontId="3"/>
  </si>
  <si>
    <t>・　その他支出：上記以外による支出</t>
    <rPh sb="4" eb="5">
      <t>タ</t>
    </rPh>
    <rPh sb="5" eb="7">
      <t>シシュツ</t>
    </rPh>
    <rPh sb="8" eb="10">
      <t>ジョウキ</t>
    </rPh>
    <rPh sb="10" eb="12">
      <t>イガイ</t>
    </rPh>
    <rPh sb="15" eb="17">
      <t>シシュツ</t>
    </rPh>
    <phoneticPr fontId="3"/>
  </si>
  <si>
    <t>・　光熱水費・通信費：電気、ガス、水道、固定電話、携帯電話、インターネット回線に係る費用</t>
    <rPh sb="2" eb="6">
      <t>コウネツスイヒ</t>
    </rPh>
    <rPh sb="7" eb="10">
      <t>ツウシンヒ</t>
    </rPh>
    <rPh sb="11" eb="13">
      <t>デンキ</t>
    </rPh>
    <rPh sb="17" eb="19">
      <t>スイドウ</t>
    </rPh>
    <rPh sb="20" eb="22">
      <t>コテイ</t>
    </rPh>
    <rPh sb="22" eb="24">
      <t>デンワ</t>
    </rPh>
    <rPh sb="25" eb="27">
      <t>ケイタイ</t>
    </rPh>
    <rPh sb="27" eb="29">
      <t>デンワ</t>
    </rPh>
    <rPh sb="37" eb="39">
      <t>カイセン</t>
    </rPh>
    <rPh sb="40" eb="41">
      <t>カカ</t>
    </rPh>
    <rPh sb="42" eb="44">
      <t>ヒヨウ</t>
    </rPh>
    <phoneticPr fontId="3"/>
  </si>
  <si>
    <t>・　本学授業料（月割）：本学の年間授業料の月割額（固定値）</t>
    <rPh sb="2" eb="4">
      <t>ホンガク</t>
    </rPh>
    <rPh sb="4" eb="7">
      <t>ジュギョウリョウ</t>
    </rPh>
    <rPh sb="8" eb="10">
      <t>ツキワ</t>
    </rPh>
    <rPh sb="12" eb="14">
      <t>ホンガク</t>
    </rPh>
    <rPh sb="15" eb="17">
      <t>ネンカン</t>
    </rPh>
    <rPh sb="17" eb="20">
      <t>ジュギョウリョウ</t>
    </rPh>
    <rPh sb="21" eb="23">
      <t>ツキワ</t>
    </rPh>
    <rPh sb="23" eb="24">
      <t>ガク</t>
    </rPh>
    <rPh sb="25" eb="27">
      <t>コテイ</t>
    </rPh>
    <rPh sb="27" eb="28">
      <t>アタイ</t>
    </rPh>
    <phoneticPr fontId="3"/>
  </si>
  <si>
    <t>1ヶ月目</t>
    <rPh sb="2" eb="3">
      <t>ゲツ</t>
    </rPh>
    <rPh sb="3" eb="4">
      <t>メ</t>
    </rPh>
    <phoneticPr fontId="3"/>
  </si>
  <si>
    <t>3ヶ月目</t>
    <rPh sb="2" eb="3">
      <t>ゲツ</t>
    </rPh>
    <rPh sb="3" eb="4">
      <t>メ</t>
    </rPh>
    <phoneticPr fontId="3"/>
  </si>
  <si>
    <t>２ヶ月目</t>
    <rPh sb="2" eb="3">
      <t>ゲツ</t>
    </rPh>
    <rPh sb="3" eb="4">
      <t>メ</t>
    </rPh>
    <phoneticPr fontId="3"/>
  </si>
  <si>
    <t>平均値</t>
    <rPh sb="0" eb="3">
      <t>ヘイキンチ</t>
    </rPh>
    <phoneticPr fontId="3"/>
  </si>
  <si>
    <t>（既存の授業料減免制度：修学支援新制度による減免、経済的事由による減免、東日本大震災の被災者に対する減免）</t>
    <rPh sb="1" eb="3">
      <t>キゾン</t>
    </rPh>
    <rPh sb="4" eb="7">
      <t>ジュギョウリョウ</t>
    </rPh>
    <rPh sb="7" eb="9">
      <t>ゲンメン</t>
    </rPh>
    <rPh sb="9" eb="11">
      <t>セイド</t>
    </rPh>
    <rPh sb="12" eb="14">
      <t>シュウガク</t>
    </rPh>
    <rPh sb="14" eb="16">
      <t>シエン</t>
    </rPh>
    <rPh sb="16" eb="19">
      <t>シンセイド</t>
    </rPh>
    <rPh sb="22" eb="24">
      <t>ゲンメン</t>
    </rPh>
    <rPh sb="25" eb="28">
      <t>ケイザイテキ</t>
    </rPh>
    <rPh sb="28" eb="30">
      <t>ジユウ</t>
    </rPh>
    <rPh sb="33" eb="35">
      <t>ゲンメン</t>
    </rPh>
    <rPh sb="36" eb="39">
      <t>ヒガシニホン</t>
    </rPh>
    <rPh sb="39" eb="42">
      <t>ダイシンサイ</t>
    </rPh>
    <rPh sb="43" eb="46">
      <t>ヒサイシャ</t>
    </rPh>
    <rPh sb="47" eb="48">
      <t>タイ</t>
    </rPh>
    <rPh sb="50" eb="52">
      <t>ゲンメン</t>
    </rPh>
    <phoneticPr fontId="3"/>
  </si>
  <si>
    <t>・　既存の授業料減免制度による減免を受けていない期がある場合、その期に限り減免を受けることができます。</t>
    <rPh sb="2" eb="4">
      <t>キゾン</t>
    </rPh>
    <rPh sb="5" eb="8">
      <t>ジュギョウリョウ</t>
    </rPh>
    <rPh sb="8" eb="10">
      <t>ゲンメン</t>
    </rPh>
    <rPh sb="10" eb="12">
      <t>セイド</t>
    </rPh>
    <rPh sb="15" eb="17">
      <t>ゲンメン</t>
    </rPh>
    <rPh sb="18" eb="19">
      <t>ウ</t>
    </rPh>
    <rPh sb="24" eb="25">
      <t>キ</t>
    </rPh>
    <rPh sb="28" eb="30">
      <t>バアイ</t>
    </rPh>
    <rPh sb="33" eb="34">
      <t>キ</t>
    </rPh>
    <rPh sb="35" eb="36">
      <t>カギ</t>
    </rPh>
    <rPh sb="37" eb="39">
      <t>ゲンメン</t>
    </rPh>
    <rPh sb="40" eb="41">
      <t>ウ</t>
    </rPh>
    <phoneticPr fontId="3"/>
  </si>
  <si>
    <t>なお、仕送りには授業料・生活費を含みますが、入学金は含みません。</t>
    <rPh sb="3" eb="5">
      <t>シオク</t>
    </rPh>
    <rPh sb="8" eb="11">
      <t>ジュギョウリョウ</t>
    </rPh>
    <rPh sb="12" eb="15">
      <t>セイカツヒ</t>
    </rPh>
    <rPh sb="16" eb="17">
      <t>フク</t>
    </rPh>
    <rPh sb="22" eb="25">
      <t>ニュウガクキン</t>
    </rPh>
    <rPh sb="26" eb="27">
      <t>フク</t>
    </rPh>
    <phoneticPr fontId="3"/>
  </si>
  <si>
    <t>修学支援新制度への申請状況</t>
    <rPh sb="0" eb="2">
      <t>シュウガク</t>
    </rPh>
    <rPh sb="2" eb="4">
      <t>シエン</t>
    </rPh>
    <rPh sb="4" eb="7">
      <t>シンセイド</t>
    </rPh>
    <rPh sb="9" eb="11">
      <t>シンセイ</t>
    </rPh>
    <rPh sb="11" eb="13">
      <t>ジョウキョウ</t>
    </rPh>
    <phoneticPr fontId="3"/>
  </si>
  <si>
    <t>条件に該当しないため、申請予定はない</t>
    <rPh sb="0" eb="2">
      <t>ジョウケン</t>
    </rPh>
    <rPh sb="3" eb="5">
      <t>ガイトウ</t>
    </rPh>
    <rPh sb="11" eb="13">
      <t>シンセイ</t>
    </rPh>
    <rPh sb="13" eb="15">
      <t>ヨテイ</t>
    </rPh>
    <phoneticPr fontId="3"/>
  </si>
  <si>
    <t>・　修学支援新制度による日本学生支援機構給付型奨学金の申請状況について回答ください</t>
    <rPh sb="2" eb="4">
      <t>シュウガク</t>
    </rPh>
    <rPh sb="4" eb="6">
      <t>シエン</t>
    </rPh>
    <rPh sb="6" eb="9">
      <t>シンセイド</t>
    </rPh>
    <rPh sb="12" eb="14">
      <t>ニホン</t>
    </rPh>
    <rPh sb="14" eb="16">
      <t>ガクセイ</t>
    </rPh>
    <rPh sb="16" eb="18">
      <t>シエン</t>
    </rPh>
    <rPh sb="18" eb="20">
      <t>キコウ</t>
    </rPh>
    <rPh sb="20" eb="23">
      <t>キュウフガタ</t>
    </rPh>
    <rPh sb="23" eb="26">
      <t>ショウガクキン</t>
    </rPh>
    <rPh sb="27" eb="29">
      <t>シンセイ</t>
    </rPh>
    <rPh sb="29" eb="31">
      <t>ジョウキョウ</t>
    </rPh>
    <rPh sb="35" eb="37">
      <t>カイトウ</t>
    </rPh>
    <phoneticPr fontId="3"/>
  </si>
  <si>
    <t>申請状況</t>
    <rPh sb="0" eb="2">
      <t>シンセイ</t>
    </rPh>
    <rPh sb="2" eb="4">
      <t>ジョウキョウ</t>
    </rPh>
    <phoneticPr fontId="3"/>
  </si>
  <si>
    <t>・　文部科学省ウェブサイト　修学支援新制度　https://www.mext.go.jp/kyufu/index.htm</t>
    <phoneticPr fontId="3"/>
  </si>
  <si>
    <t>・　日本学生支援機構ウェブサイト　進学式シミュレーター　https://www.jasso.go.jp/shogakukin/oyakudachi/shogakukin-simulator.html</t>
    <rPh sb="2" eb="4">
      <t>ニホン</t>
    </rPh>
    <rPh sb="4" eb="6">
      <t>ガクセイ</t>
    </rPh>
    <rPh sb="6" eb="8">
      <t>シエン</t>
    </rPh>
    <rPh sb="8" eb="10">
      <t>キコウ</t>
    </rPh>
    <rPh sb="17" eb="19">
      <t>シンガク</t>
    </rPh>
    <rPh sb="19" eb="20">
      <t>シキ</t>
    </rPh>
    <phoneticPr fontId="3"/>
  </si>
  <si>
    <t>申請し、認定を受けた</t>
    <rPh sb="0" eb="2">
      <t>シンセイ</t>
    </rPh>
    <rPh sb="4" eb="6">
      <t>ニンテイ</t>
    </rPh>
    <rPh sb="7" eb="8">
      <t>ウ</t>
    </rPh>
    <phoneticPr fontId="3"/>
  </si>
  <si>
    <t>申請予定である・申請中である</t>
    <rPh sb="0" eb="2">
      <t>シンセイ</t>
    </rPh>
    <rPh sb="2" eb="4">
      <t>ヨテイ</t>
    </rPh>
    <rPh sb="8" eb="11">
      <t>シンセイチュウ</t>
    </rPh>
    <phoneticPr fontId="3"/>
  </si>
  <si>
    <t>申請者の令和元年（平成31年）収入額</t>
    <rPh sb="0" eb="3">
      <t>シンセイシャ</t>
    </rPh>
    <rPh sb="15" eb="17">
      <t>シュウニュウ</t>
    </rPh>
    <rPh sb="17" eb="18">
      <t>ガク</t>
    </rPh>
    <phoneticPr fontId="3"/>
  </si>
  <si>
    <t>生計維持者１の令和元年（平成31年）収入額</t>
    <rPh sb="0" eb="2">
      <t>セイケイ</t>
    </rPh>
    <rPh sb="2" eb="4">
      <t>イジ</t>
    </rPh>
    <rPh sb="4" eb="5">
      <t>シャ</t>
    </rPh>
    <rPh sb="18" eb="20">
      <t>シュウニュウ</t>
    </rPh>
    <rPh sb="20" eb="21">
      <t>ガク</t>
    </rPh>
    <phoneticPr fontId="3"/>
  </si>
  <si>
    <t>生計維持者２の令和元年（平成31年）収入額</t>
    <rPh sb="0" eb="2">
      <t>セイケイ</t>
    </rPh>
    <rPh sb="2" eb="4">
      <t>イジ</t>
    </rPh>
    <rPh sb="4" eb="5">
      <t>シャ</t>
    </rPh>
    <rPh sb="18" eb="20">
      <t>シュウニュウ</t>
    </rPh>
    <rPh sb="20" eb="21">
      <t>ガク</t>
    </rPh>
    <phoneticPr fontId="3"/>
  </si>
  <si>
    <t>・　（Aのみ）コロナウイルス感染症拡大により、令和元年（平成31年）と比較して収入減となる理由を簡潔に回答ください</t>
    <rPh sb="35" eb="37">
      <t>ヒカク</t>
    </rPh>
    <rPh sb="39" eb="41">
      <t>シュウニュウ</t>
    </rPh>
    <rPh sb="41" eb="42">
      <t>ゲン</t>
    </rPh>
    <rPh sb="45" eb="47">
      <t>リユウ</t>
    </rPh>
    <rPh sb="48" eb="50">
      <t>カンケツ</t>
    </rPh>
    <rPh sb="51" eb="53">
      <t>カイトウ</t>
    </rPh>
    <phoneticPr fontId="3"/>
  </si>
  <si>
    <t>申請者の令和2年収入見込額</t>
    <rPh sb="0" eb="3">
      <t>シンセイシャ</t>
    </rPh>
    <rPh sb="8" eb="10">
      <t>シュウニュウ</t>
    </rPh>
    <rPh sb="10" eb="12">
      <t>ミコ</t>
    </rPh>
    <rPh sb="12" eb="13">
      <t>ガク</t>
    </rPh>
    <phoneticPr fontId="3"/>
  </si>
  <si>
    <t>生計維持者１の令和2年収入見込額</t>
    <rPh sb="0" eb="2">
      <t>セイケイ</t>
    </rPh>
    <rPh sb="2" eb="4">
      <t>イジ</t>
    </rPh>
    <rPh sb="4" eb="5">
      <t>シャ</t>
    </rPh>
    <rPh sb="11" eb="13">
      <t>シュウニュウ</t>
    </rPh>
    <rPh sb="13" eb="15">
      <t>ミコ</t>
    </rPh>
    <rPh sb="15" eb="16">
      <t>ガク</t>
    </rPh>
    <phoneticPr fontId="3"/>
  </si>
  <si>
    <t>生計維持者２の令和2年収入見込額</t>
    <rPh sb="0" eb="2">
      <t>セイケイ</t>
    </rPh>
    <rPh sb="2" eb="4">
      <t>イジ</t>
    </rPh>
    <rPh sb="4" eb="5">
      <t>シャ</t>
    </rPh>
    <rPh sb="11" eb="13">
      <t>シュウニュウ</t>
    </rPh>
    <rPh sb="13" eb="15">
      <t>ミコ</t>
    </rPh>
    <rPh sb="15" eb="16">
      <t>ガク</t>
    </rPh>
    <phoneticPr fontId="3"/>
  </si>
  <si>
    <t>令和2年収入見込額</t>
    <rPh sb="0" eb="2">
      <t>レイワ</t>
    </rPh>
    <rPh sb="3" eb="4">
      <t>ネン</t>
    </rPh>
    <rPh sb="4" eb="6">
      <t>シュウニュウ</t>
    </rPh>
    <rPh sb="6" eb="8">
      <t>ミコ</t>
    </rPh>
    <rPh sb="8" eb="9">
      <t>ガク</t>
    </rPh>
    <phoneticPr fontId="3"/>
  </si>
  <si>
    <t>令和2年収入見込額</t>
    <rPh sb="0" eb="2">
      <t>レイワ</t>
    </rPh>
    <rPh sb="3" eb="4">
      <t>ネン</t>
    </rPh>
    <rPh sb="4" eb="6">
      <t>シュウニュウ</t>
    </rPh>
    <rPh sb="6" eb="8">
      <t>ミコ</t>
    </rPh>
    <rPh sb="8" eb="9">
      <t>ガク</t>
    </rPh>
    <phoneticPr fontId="3"/>
  </si>
  <si>
    <t>・　（Bのみ）令和元年（平成31年）における実家からの仕送り額（年額）を回答ください。</t>
    <rPh sb="22" eb="24">
      <t>ジッカ</t>
    </rPh>
    <rPh sb="27" eb="29">
      <t>シオク</t>
    </rPh>
    <rPh sb="30" eb="31">
      <t>ガク</t>
    </rPh>
    <rPh sb="32" eb="34">
      <t>ネンガク</t>
    </rPh>
    <rPh sb="36" eb="38">
      <t>カイトウ</t>
    </rPh>
    <phoneticPr fontId="3"/>
  </si>
  <si>
    <t>（新入生は当初予定されていた実家からの仕送り額（年額）を回答）</t>
    <phoneticPr fontId="3"/>
  </si>
  <si>
    <t>教材費</t>
    <rPh sb="0" eb="3">
      <t>キョウザイヒ</t>
    </rPh>
    <phoneticPr fontId="3"/>
  </si>
  <si>
    <t>・　教材費：令和2年前期に購入した教科書代を月割した額</t>
    <rPh sb="2" eb="5">
      <t>キョウザイヒ</t>
    </rPh>
    <rPh sb="6" eb="8">
      <t>レイワ</t>
    </rPh>
    <rPh sb="9" eb="10">
      <t>ネン</t>
    </rPh>
    <rPh sb="10" eb="12">
      <t>ゼンキ</t>
    </rPh>
    <rPh sb="13" eb="15">
      <t>コウニュウ</t>
    </rPh>
    <rPh sb="17" eb="20">
      <t>キョウカショ</t>
    </rPh>
    <rPh sb="20" eb="21">
      <t>ダイ</t>
    </rPh>
    <rPh sb="22" eb="24">
      <t>ツキワリ</t>
    </rPh>
    <rPh sb="26" eb="27">
      <t>ガク</t>
    </rPh>
    <phoneticPr fontId="3"/>
  </si>
  <si>
    <t>・　（Bのみ）月における収入・支出の概算を回答ください（収入計≧支出計となるようにすること）</t>
    <rPh sb="7" eb="8">
      <t>ツキ</t>
    </rPh>
    <rPh sb="12" eb="14">
      <t>シュウニュウ</t>
    </rPh>
    <rPh sb="15" eb="17">
      <t>シシュツ</t>
    </rPh>
    <rPh sb="18" eb="20">
      <t>ガイサン</t>
    </rPh>
    <rPh sb="21" eb="23">
      <t>カイトウ</t>
    </rPh>
    <rPh sb="28" eb="30">
      <t>シュウニュウ</t>
    </rPh>
    <rPh sb="30" eb="31">
      <t>ケイ</t>
    </rPh>
    <rPh sb="32" eb="34">
      <t>シシュツ</t>
    </rPh>
    <rPh sb="34" eb="35">
      <t>ケイ</t>
    </rPh>
    <phoneticPr fontId="3"/>
  </si>
  <si>
    <t>・　仕送り：上記設問から算出のため、入力不要</t>
    <rPh sb="2" eb="4">
      <t>シオク</t>
    </rPh>
    <rPh sb="6" eb="8">
      <t>ジョウキ</t>
    </rPh>
    <rPh sb="8" eb="10">
      <t>セツモン</t>
    </rPh>
    <rPh sb="12" eb="14">
      <t>サンシュツ</t>
    </rPh>
    <rPh sb="18" eb="20">
      <t>ニュウリョク</t>
    </rPh>
    <rPh sb="20" eb="22">
      <t>フヨウ</t>
    </rPh>
    <phoneticPr fontId="3"/>
  </si>
  <si>
    <t>修学支援新制度については「令和2年度宮城大学授業料減免要項」のほか、下記ウェブサイトを参考のこと。</t>
    <rPh sb="0" eb="2">
      <t>シュウガク</t>
    </rPh>
    <rPh sb="2" eb="4">
      <t>シエン</t>
    </rPh>
    <rPh sb="4" eb="7">
      <t>シンセイド</t>
    </rPh>
    <rPh sb="13" eb="15">
      <t>レイワ</t>
    </rPh>
    <rPh sb="16" eb="18">
      <t>ネンド</t>
    </rPh>
    <rPh sb="18" eb="20">
      <t>ミヤギ</t>
    </rPh>
    <rPh sb="20" eb="22">
      <t>ダイガク</t>
    </rPh>
    <rPh sb="22" eb="25">
      <t>ジュギョウリョウ</t>
    </rPh>
    <rPh sb="25" eb="27">
      <t>ゲンメン</t>
    </rPh>
    <rPh sb="27" eb="29">
      <t>ヨウコウ</t>
    </rPh>
    <rPh sb="34" eb="36">
      <t>カキ</t>
    </rPh>
    <rPh sb="43" eb="45">
      <t>サンコウ</t>
    </rPh>
    <phoneticPr fontId="3"/>
  </si>
  <si>
    <t>・　「生計維持者」の定義は、日本学生支援機構の奨学金制度における生計維持者の考え方に準じます</t>
    <rPh sb="3" eb="5">
      <t>セイケイ</t>
    </rPh>
    <rPh sb="5" eb="7">
      <t>イジ</t>
    </rPh>
    <rPh sb="7" eb="8">
      <t>シャ</t>
    </rPh>
    <rPh sb="10" eb="12">
      <t>テイギ</t>
    </rPh>
    <phoneticPr fontId="3"/>
  </si>
  <si>
    <t>新型コロナウイルス感染症拡大予防により、私・両親ともに勤務先が営業自粛となり、収入が低下している。
営業再開後も客数が明らかに減少しており、昨年と同様の収入は見込めない状態である。</t>
    <rPh sb="0" eb="2">
      <t>シンガタ</t>
    </rPh>
    <rPh sb="9" eb="12">
      <t>カンセンショウ</t>
    </rPh>
    <rPh sb="12" eb="14">
      <t>カクダイ</t>
    </rPh>
    <rPh sb="14" eb="16">
      <t>ヨボウ</t>
    </rPh>
    <rPh sb="20" eb="21">
      <t>ワタシ</t>
    </rPh>
    <rPh sb="22" eb="24">
      <t>リョウシン</t>
    </rPh>
    <rPh sb="27" eb="30">
      <t>キンムサキ</t>
    </rPh>
    <rPh sb="31" eb="33">
      <t>エイギョウ</t>
    </rPh>
    <rPh sb="33" eb="35">
      <t>ジシュク</t>
    </rPh>
    <rPh sb="39" eb="41">
      <t>シュウニュウ</t>
    </rPh>
    <rPh sb="42" eb="44">
      <t>テイカ</t>
    </rPh>
    <rPh sb="50" eb="52">
      <t>エイギョウ</t>
    </rPh>
    <rPh sb="52" eb="54">
      <t>サイカイ</t>
    </rPh>
    <rPh sb="54" eb="55">
      <t>ゴ</t>
    </rPh>
    <rPh sb="56" eb="57">
      <t>キャク</t>
    </rPh>
    <rPh sb="57" eb="58">
      <t>スウ</t>
    </rPh>
    <rPh sb="59" eb="60">
      <t>アキ</t>
    </rPh>
    <rPh sb="63" eb="65">
      <t>ゲンショウ</t>
    </rPh>
    <rPh sb="70" eb="72">
      <t>サクネン</t>
    </rPh>
    <rPh sb="73" eb="75">
      <t>ドウヨウ</t>
    </rPh>
    <rPh sb="76" eb="78">
      <t>シュウニュウ</t>
    </rPh>
    <rPh sb="79" eb="81">
      <t>ミコ</t>
    </rPh>
    <rPh sb="84" eb="86">
      <t>ジョウタイ</t>
    </rPh>
    <phoneticPr fontId="3"/>
  </si>
  <si>
    <t>・県外の実家を離れ、アパートで一人暮らしをしている。実家からは授業料分の仕送りを受けているが、それ以外の経費は自分で負担している。
・実家は飲食店を営んでいるが、新型コロナウイルス感染症予防による営業自粛をすることとなり、収入が激減している。両親は収入に加え、老後用の貯蓄から授業料相当分の仕送りを工面してくれているが、それ以上の追加支援は見込めない状態である。</t>
    <rPh sb="1" eb="3">
      <t>ケンガイ</t>
    </rPh>
    <rPh sb="4" eb="6">
      <t>ジッカ</t>
    </rPh>
    <rPh sb="7" eb="8">
      <t>ハナ</t>
    </rPh>
    <rPh sb="15" eb="17">
      <t>ヒトリ</t>
    </rPh>
    <rPh sb="17" eb="18">
      <t>グ</t>
    </rPh>
    <rPh sb="26" eb="28">
      <t>ジッカ</t>
    </rPh>
    <rPh sb="31" eb="33">
      <t>ジュギョウ</t>
    </rPh>
    <rPh sb="67" eb="69">
      <t>ジッカ</t>
    </rPh>
    <rPh sb="70" eb="72">
      <t>インショク</t>
    </rPh>
    <rPh sb="72" eb="73">
      <t>テン</t>
    </rPh>
    <rPh sb="74" eb="75">
      <t>イトナ</t>
    </rPh>
    <rPh sb="81" eb="83">
      <t>シンガタ</t>
    </rPh>
    <rPh sb="90" eb="93">
      <t>カンセンショウ</t>
    </rPh>
    <rPh sb="93" eb="95">
      <t>ヨボウ</t>
    </rPh>
    <rPh sb="98" eb="100">
      <t>エイギョウ</t>
    </rPh>
    <rPh sb="100" eb="102">
      <t>ジシュク</t>
    </rPh>
    <rPh sb="111" eb="113">
      <t>シュウニュウ</t>
    </rPh>
    <rPh sb="114" eb="116">
      <t>ゲキゲン</t>
    </rPh>
    <rPh sb="121" eb="123">
      <t>リョウシン</t>
    </rPh>
    <rPh sb="124" eb="126">
      <t>シュウニュウ</t>
    </rPh>
    <rPh sb="127" eb="128">
      <t>クワ</t>
    </rPh>
    <rPh sb="130" eb="132">
      <t>ロウゴ</t>
    </rPh>
    <rPh sb="132" eb="133">
      <t>ヨウ</t>
    </rPh>
    <rPh sb="134" eb="136">
      <t>チョチク</t>
    </rPh>
    <rPh sb="138" eb="141">
      <t>ジュギョウリョウ</t>
    </rPh>
    <rPh sb="141" eb="143">
      <t>ソウトウ</t>
    </rPh>
    <rPh sb="143" eb="144">
      <t>ブン</t>
    </rPh>
    <rPh sb="145" eb="147">
      <t>シオク</t>
    </rPh>
    <rPh sb="149" eb="151">
      <t>クメン</t>
    </rPh>
    <rPh sb="162" eb="164">
      <t>イジョウ</t>
    </rPh>
    <rPh sb="165" eb="167">
      <t>ツイカ</t>
    </rPh>
    <rPh sb="167" eb="169">
      <t>シエン</t>
    </rPh>
    <rPh sb="170" eb="172">
      <t>ミコ</t>
    </rPh>
    <rPh sb="175" eb="177">
      <t>ジョウタイ</t>
    </rPh>
    <phoneticPr fontId="3"/>
  </si>
  <si>
    <t>・　申請者及び生計維持者の『令和元年（平成31年）収入額』を回答ください</t>
    <rPh sb="2" eb="5">
      <t>シンセイシャ</t>
    </rPh>
    <rPh sb="5" eb="6">
      <t>オヨ</t>
    </rPh>
    <rPh sb="7" eb="9">
      <t>セイケイ</t>
    </rPh>
    <rPh sb="9" eb="11">
      <t>イジ</t>
    </rPh>
    <rPh sb="11" eb="12">
      <t>シャ</t>
    </rPh>
    <rPh sb="25" eb="27">
      <t>シュウニュウ</t>
    </rPh>
    <rPh sb="27" eb="28">
      <t>ガク</t>
    </rPh>
    <rPh sb="30" eb="32">
      <t>カイトウ</t>
    </rPh>
    <phoneticPr fontId="3"/>
  </si>
  <si>
    <t>・　（Aのみ）申請者及び生計維持者の『令和2年収入見込額』を回答ください</t>
    <rPh sb="7" eb="10">
      <t>シンセイシャ</t>
    </rPh>
    <rPh sb="10" eb="11">
      <t>オヨ</t>
    </rPh>
    <rPh sb="12" eb="14">
      <t>セイケイ</t>
    </rPh>
    <rPh sb="14" eb="16">
      <t>イジ</t>
    </rPh>
    <rPh sb="16" eb="17">
      <t>シャ</t>
    </rPh>
    <rPh sb="23" eb="25">
      <t>シュウニュウ</t>
    </rPh>
    <rPh sb="25" eb="27">
      <t>ミコ</t>
    </rPh>
    <rPh sb="27" eb="28">
      <t>ガク</t>
    </rPh>
    <rPh sb="30" eb="32">
      <t>カイトウ</t>
    </rPh>
    <phoneticPr fontId="3"/>
  </si>
  <si>
    <t>・　提出書類ⅱ『申請者及び生計維持者の令和２年度所得・課税証明書』に記載された収入額を記入します</t>
    <rPh sb="2" eb="4">
      <t>テイシュツ</t>
    </rPh>
    <rPh sb="4" eb="6">
      <t>ショルイ</t>
    </rPh>
    <rPh sb="8" eb="11">
      <t>シンセイシャ</t>
    </rPh>
    <rPh sb="11" eb="12">
      <t>オヨ</t>
    </rPh>
    <rPh sb="13" eb="15">
      <t>セイケイ</t>
    </rPh>
    <rPh sb="15" eb="17">
      <t>イジ</t>
    </rPh>
    <rPh sb="17" eb="18">
      <t>シャ</t>
    </rPh>
    <rPh sb="19" eb="21">
      <t>レイワ</t>
    </rPh>
    <rPh sb="22" eb="24">
      <t>ネンド</t>
    </rPh>
    <rPh sb="24" eb="26">
      <t>ショトク</t>
    </rPh>
    <rPh sb="27" eb="29">
      <t>カゼイ</t>
    </rPh>
    <rPh sb="29" eb="32">
      <t>ショウメイショ</t>
    </rPh>
    <rPh sb="43" eb="45">
      <t>キニュウ</t>
    </rPh>
    <phoneticPr fontId="3"/>
  </si>
  <si>
    <t>・　提出書類ⅲ『申請者及び生計維持者の令和2年１月～9月の間における連続した３ヶ月の収入額が確認できる書類』に記載された収入額を記載します</t>
    <rPh sb="2" eb="4">
      <t>テイシュツ</t>
    </rPh>
    <rPh sb="4" eb="6">
      <t>ショルイ</t>
    </rPh>
    <rPh sb="55" eb="57">
      <t>キサイ</t>
    </rPh>
    <rPh sb="60" eb="62">
      <t>シュウニュウ</t>
    </rPh>
    <rPh sb="62" eb="63">
      <t>ガク</t>
    </rPh>
    <rPh sb="64" eb="66">
      <t>キサイ</t>
    </rPh>
    <phoneticPr fontId="3"/>
  </si>
  <si>
    <t>・　提出書類ⅴ『令和2年1月～9月の間で、アルバイト収入の前月比が最も下がった月及びその前月のアルバイト収入額を確認できる書類』に記載された収入額を記入します</t>
    <rPh sb="2" eb="4">
      <t>テイシュツ</t>
    </rPh>
    <rPh sb="4" eb="6">
      <t>ショルイ</t>
    </rPh>
    <rPh sb="8" eb="10">
      <t>レイワ</t>
    </rPh>
    <rPh sb="11" eb="12">
      <t>ネン</t>
    </rPh>
    <rPh sb="13" eb="14">
      <t>ガツ</t>
    </rPh>
    <rPh sb="16" eb="17">
      <t>ガツ</t>
    </rPh>
    <rPh sb="18" eb="19">
      <t>アイダ</t>
    </rPh>
    <rPh sb="26" eb="28">
      <t>シュウニュウ</t>
    </rPh>
    <rPh sb="29" eb="32">
      <t>ゼンゲツヒ</t>
    </rPh>
    <rPh sb="33" eb="34">
      <t>モット</t>
    </rPh>
    <rPh sb="35" eb="36">
      <t>サ</t>
    </rPh>
    <rPh sb="39" eb="40">
      <t>ツキ</t>
    </rPh>
    <rPh sb="40" eb="41">
      <t>オヨ</t>
    </rPh>
    <rPh sb="44" eb="46">
      <t>ゼンゲツ</t>
    </rPh>
    <rPh sb="52" eb="54">
      <t>シュウニュウ</t>
    </rPh>
    <rPh sb="54" eb="55">
      <t>ガク</t>
    </rPh>
    <rPh sb="56" eb="58">
      <t>カクニン</t>
    </rPh>
    <rPh sb="61" eb="63">
      <t>ショルイ</t>
    </rPh>
    <rPh sb="74" eb="76">
      <t>キニュウ</t>
    </rPh>
    <phoneticPr fontId="3"/>
  </si>
  <si>
    <t>・　以下の内容により申請します。また、申請内容に偽りはありません。</t>
    <rPh sb="2" eb="4">
      <t>イカ</t>
    </rPh>
    <rPh sb="5" eb="7">
      <t>ナイヨウ</t>
    </rPh>
    <rPh sb="10" eb="12">
      <t>シンセイ</t>
    </rPh>
    <rPh sb="19" eb="21">
      <t>シンセイ</t>
    </rPh>
    <rPh sb="21" eb="23">
      <t>ナイヨウ</t>
    </rPh>
    <rPh sb="24" eb="25">
      <t>イツワ</t>
    </rPh>
    <phoneticPr fontId="3"/>
  </si>
  <si>
    <t>　日本学生支援機構ウェブサイト　生計維持者について　https://www.jasso.go.jp/shogakukin/kyufu/seikeiizisya.html</t>
    <rPh sb="1" eb="3">
      <t>ニホン</t>
    </rPh>
    <rPh sb="3" eb="5">
      <t>ガクセイ</t>
    </rPh>
    <rPh sb="5" eb="7">
      <t>シエン</t>
    </rPh>
    <rPh sb="7" eb="9">
      <t>キコウ</t>
    </rPh>
    <rPh sb="16" eb="18">
      <t>セイケイ</t>
    </rPh>
    <rPh sb="18" eb="20">
      <t>イジ</t>
    </rPh>
    <rPh sb="20" eb="21">
      <t>シャ</t>
    </rPh>
    <phoneticPr fontId="3"/>
  </si>
  <si>
    <t>ﾐﾔｷﾞ　ﾀﾛｳ</t>
  </si>
  <si>
    <t>宮城　太郎</t>
    <rPh sb="0" eb="2">
      <t>ミヤギ</t>
    </rPh>
    <rPh sb="3" eb="5">
      <t>タロウ</t>
    </rPh>
    <phoneticPr fontId="3"/>
  </si>
  <si>
    <t>前年比減少率
（免除となる条件Ａ－２）</t>
    <rPh sb="0" eb="3">
      <t>ゼンネンヒ</t>
    </rPh>
    <rPh sb="3" eb="5">
      <t>ゲンショウ</t>
    </rPh>
    <rPh sb="5" eb="6">
      <t>リツ</t>
    </rPh>
    <rPh sb="8" eb="10">
      <t>メンジョ</t>
    </rPh>
    <rPh sb="13" eb="15">
      <t>ジョウケン</t>
    </rPh>
    <phoneticPr fontId="3"/>
  </si>
  <si>
    <t>仕送り額（年額）
（免除となる条件Ｂ－２）</t>
    <rPh sb="0" eb="2">
      <t>シオク</t>
    </rPh>
    <rPh sb="3" eb="4">
      <t>ガク</t>
    </rPh>
    <rPh sb="5" eb="7">
      <t>ネンガク</t>
    </rPh>
    <rPh sb="10" eb="12">
      <t>メンジョ</t>
    </rPh>
    <rPh sb="15" eb="17">
      <t>ジョウケン</t>
    </rPh>
    <phoneticPr fontId="3"/>
  </si>
  <si>
    <t>生活費・学費に占める
アルバイト収入の割合
（免除となる条件Ｂ－３）</t>
    <rPh sb="0" eb="3">
      <t>セイカツヒ</t>
    </rPh>
    <rPh sb="4" eb="6">
      <t>ガクヒ</t>
    </rPh>
    <rPh sb="7" eb="8">
      <t>シ</t>
    </rPh>
    <rPh sb="16" eb="18">
      <t>シュウニュウ</t>
    </rPh>
    <rPh sb="19" eb="21">
      <t>ワリアイ</t>
    </rPh>
    <rPh sb="23" eb="25">
      <t>メンジョ</t>
    </rPh>
    <rPh sb="28" eb="30">
      <t>ジョウケン</t>
    </rPh>
    <phoneticPr fontId="3"/>
  </si>
  <si>
    <t>前年比収入減少率
（免除条件Ｂ－５）</t>
    <rPh sb="0" eb="3">
      <t>ゼンネンヒ</t>
    </rPh>
    <rPh sb="3" eb="5">
      <t>シュウニュウ</t>
    </rPh>
    <rPh sb="5" eb="7">
      <t>ゲンショウ</t>
    </rPh>
    <rPh sb="7" eb="8">
      <t>リツ</t>
    </rPh>
    <rPh sb="10" eb="12">
      <t>メンジョ</t>
    </rPh>
    <rPh sb="12" eb="14">
      <t>ジョウケン</t>
    </rPh>
    <phoneticPr fontId="3"/>
  </si>
  <si>
    <t>令和元年（平成31年）収入額計
（免除となる条件Ａ－２、Ｂ－４）</t>
    <rPh sb="0" eb="2">
      <t>レイワ</t>
    </rPh>
    <rPh sb="2" eb="4">
      <t>ガンネン</t>
    </rPh>
    <rPh sb="5" eb="7">
      <t>ヘイセイ</t>
    </rPh>
    <rPh sb="9" eb="10">
      <t>ネン</t>
    </rPh>
    <rPh sb="11" eb="13">
      <t>シュウニュウ</t>
    </rPh>
    <rPh sb="13" eb="14">
      <t>ガク</t>
    </rPh>
    <rPh sb="14" eb="15">
      <t>ケイ</t>
    </rPh>
    <rPh sb="17" eb="19">
      <t>メンジョ</t>
    </rPh>
    <rPh sb="22" eb="24">
      <t>ジョウケン</t>
    </rPh>
    <phoneticPr fontId="3"/>
  </si>
  <si>
    <t>以上でＡの設問は終了です。要項に記載の提出方法により、書類一式を提出してください。</t>
    <rPh sb="0" eb="2">
      <t>イジョウ</t>
    </rPh>
    <rPh sb="5" eb="7">
      <t>セツモン</t>
    </rPh>
    <rPh sb="8" eb="10">
      <t>シュウリョウ</t>
    </rPh>
    <rPh sb="13" eb="15">
      <t>ヨウコウ</t>
    </rPh>
    <rPh sb="16" eb="18">
      <t>キサイ</t>
    </rPh>
    <rPh sb="19" eb="21">
      <t>テイシュツ</t>
    </rPh>
    <rPh sb="21" eb="23">
      <t>ホウホウ</t>
    </rPh>
    <rPh sb="27" eb="29">
      <t>ショルイ</t>
    </rPh>
    <rPh sb="29" eb="31">
      <t>イッシキ</t>
    </rPh>
    <rPh sb="32" eb="34">
      <t>テイシュツ</t>
    </rPh>
    <phoneticPr fontId="3"/>
  </si>
  <si>
    <t>以上でＢの設問は終了です。要項に記載の提出方法により、書類一式を提出してください。</t>
    <rPh sb="0" eb="2">
      <t>イジョウ</t>
    </rPh>
    <rPh sb="5" eb="7">
      <t>セツモン</t>
    </rPh>
    <rPh sb="8" eb="10">
      <t>シュウリョウ</t>
    </rPh>
    <rPh sb="13" eb="15">
      <t>ヨウコウ</t>
    </rPh>
    <rPh sb="16" eb="18">
      <t>キサイ</t>
    </rPh>
    <rPh sb="19" eb="21">
      <t>テイシュツ</t>
    </rPh>
    <rPh sb="21" eb="23">
      <t>ホウホウ</t>
    </rPh>
    <rPh sb="27" eb="29">
      <t>ショルイ</t>
    </rPh>
    <rPh sb="29" eb="31">
      <t>イッシキ</t>
    </rPh>
    <rPh sb="32" eb="34">
      <t>テイシュツ</t>
    </rPh>
    <phoneticPr fontId="3"/>
  </si>
  <si>
    <t>【宮城大学緊急授業料減免　申請書】</t>
    <rPh sb="1" eb="3">
      <t>ミヤギ</t>
    </rPh>
    <rPh sb="3" eb="5">
      <t>ダイガク</t>
    </rPh>
    <rPh sb="5" eb="7">
      <t>キンキュウ</t>
    </rPh>
    <rPh sb="7" eb="10">
      <t>ジュギョウリョウ</t>
    </rPh>
    <rPh sb="10" eb="12">
      <t>ゲンメン</t>
    </rPh>
    <rPh sb="13" eb="15">
      <t>シンセイ</t>
    </rPh>
    <rPh sb="15" eb="16">
      <t>ショ</t>
    </rPh>
    <rPh sb="16" eb="17">
      <t>ウケショ</t>
    </rPh>
    <phoneticPr fontId="3"/>
  </si>
  <si>
    <t>申請者の通学形態</t>
    <rPh sb="0" eb="3">
      <t>シンセイシャ</t>
    </rPh>
    <rPh sb="4" eb="6">
      <t>ツウガク</t>
    </rPh>
    <rPh sb="6" eb="8">
      <t>ケイタイ</t>
    </rPh>
    <phoneticPr fontId="3"/>
  </si>
  <si>
    <t>・　以下、申請者の通学形態によって、設問が変わりますので、表示されている全ての設問に回答してください。</t>
    <rPh sb="2" eb="4">
      <t>イカ</t>
    </rPh>
    <rPh sb="5" eb="8">
      <t>シンセイシャ</t>
    </rPh>
    <rPh sb="9" eb="11">
      <t>ツウガク</t>
    </rPh>
    <rPh sb="11" eb="13">
      <t>ケイタイ</t>
    </rPh>
    <rPh sb="18" eb="20">
      <t>セツモン</t>
    </rPh>
    <rPh sb="21" eb="22">
      <t>カ</t>
    </rPh>
    <rPh sb="29" eb="31">
      <t>ヒョウジ</t>
    </rPh>
    <rPh sb="36" eb="37">
      <t>スベ</t>
    </rPh>
    <rPh sb="39" eb="41">
      <t>セツモン</t>
    </rPh>
    <rPh sb="42" eb="44">
      <t>カイトウ</t>
    </rPh>
    <phoneticPr fontId="3"/>
  </si>
  <si>
    <t>（免除となる条件…）の右にあるセルの背景が赤の場合、免除条件に該当しておりませんので、ご注意ください。</t>
    <rPh sb="1" eb="3">
      <t>メンジョ</t>
    </rPh>
    <rPh sb="6" eb="8">
      <t>ジョウケン</t>
    </rPh>
    <rPh sb="11" eb="12">
      <t>ミギ</t>
    </rPh>
    <rPh sb="18" eb="20">
      <t>ハイケイ</t>
    </rPh>
    <rPh sb="21" eb="22">
      <t>アカ</t>
    </rPh>
    <rPh sb="23" eb="25">
      <t>バアイ</t>
    </rPh>
    <rPh sb="26" eb="28">
      <t>メンジョ</t>
    </rPh>
    <rPh sb="28" eb="30">
      <t>ジョウケン</t>
    </rPh>
    <rPh sb="31" eb="33">
      <t>ガイトウ</t>
    </rPh>
    <rPh sb="44" eb="46">
      <t>チュウイ</t>
    </rPh>
    <phoneticPr fontId="3"/>
  </si>
  <si>
    <t>貯蓄による補填額</t>
    <rPh sb="0" eb="2">
      <t>チョチク</t>
    </rPh>
    <rPh sb="5" eb="7">
      <t>ホテン</t>
    </rPh>
    <rPh sb="7" eb="8">
      <t>ガク</t>
    </rPh>
    <phoneticPr fontId="3"/>
  </si>
  <si>
    <t>・　（Bのみ）コロナウイルス感染症拡大による影響により家庭からの追加的支援を受けられないことについて、現状を回答ください</t>
    <rPh sb="14" eb="17">
      <t>カンセンショウ</t>
    </rPh>
    <rPh sb="17" eb="19">
      <t>カクダイ</t>
    </rPh>
    <rPh sb="22" eb="24">
      <t>エイキョウ</t>
    </rPh>
    <rPh sb="27" eb="29">
      <t>カテイ</t>
    </rPh>
    <rPh sb="32" eb="34">
      <t>ツイカ</t>
    </rPh>
    <rPh sb="34" eb="35">
      <t>テキ</t>
    </rPh>
    <rPh sb="35" eb="37">
      <t>シエン</t>
    </rPh>
    <rPh sb="38" eb="39">
      <t>ウ</t>
    </rPh>
    <rPh sb="51" eb="53">
      <t>ゲンジョウ</t>
    </rPh>
    <rPh sb="54" eb="56">
      <t>カイトウ</t>
    </rPh>
    <phoneticPr fontId="3"/>
  </si>
  <si>
    <t>・　食費：月に係る食費</t>
    <rPh sb="2" eb="4">
      <t>ショクヒ</t>
    </rPh>
    <rPh sb="5" eb="6">
      <t>ツキ</t>
    </rPh>
    <rPh sb="7" eb="8">
      <t>カカ</t>
    </rPh>
    <rPh sb="9" eb="11">
      <t>ショクヒ</t>
    </rPh>
    <phoneticPr fontId="3"/>
  </si>
  <si>
    <t>・　家賃：居住するアパート等の月額</t>
    <rPh sb="2" eb="4">
      <t>ヤチン</t>
    </rPh>
    <rPh sb="5" eb="7">
      <t>キョジュウ</t>
    </rPh>
    <rPh sb="13" eb="14">
      <t>ナド</t>
    </rPh>
    <rPh sb="15" eb="17">
      <t>ゲツガク</t>
    </rPh>
    <phoneticPr fontId="3"/>
  </si>
  <si>
    <t>・　貯蓄による補填額：月の支出のうち、貯蓄から補填している額</t>
    <rPh sb="2" eb="4">
      <t>チョチク</t>
    </rPh>
    <rPh sb="7" eb="9">
      <t>ホテン</t>
    </rPh>
    <rPh sb="9" eb="10">
      <t>ガク</t>
    </rPh>
    <rPh sb="11" eb="12">
      <t>ツキ</t>
    </rPh>
    <rPh sb="13" eb="15">
      <t>シシュツ</t>
    </rPh>
    <rPh sb="19" eb="21">
      <t>チョチク</t>
    </rPh>
    <rPh sb="23" eb="25">
      <t>ホテン</t>
    </rPh>
    <rPh sb="29" eb="30">
      <t>ガク</t>
    </rPh>
    <phoneticPr fontId="3"/>
  </si>
  <si>
    <t>・　その他収入：上記以外による収入</t>
    <rPh sb="4" eb="5">
      <t>タ</t>
    </rPh>
    <rPh sb="5" eb="7">
      <t>シュウニュウ</t>
    </rPh>
    <rPh sb="8" eb="10">
      <t>ジョウキ</t>
    </rPh>
    <rPh sb="10" eb="12">
      <t>イガイ</t>
    </rPh>
    <rPh sb="15" eb="17">
      <t>シュウニュウ</t>
    </rPh>
    <phoneticPr fontId="3"/>
  </si>
  <si>
    <t>・　アルバイト収入：アルバイトによる月の収入（複数のアルバイトをしている場合、合計額を記載）</t>
    <rPh sb="7" eb="9">
      <t>シュウニュウ</t>
    </rPh>
    <rPh sb="18" eb="19">
      <t>ツキ</t>
    </rPh>
    <rPh sb="20" eb="22">
      <t>シュウニュウ</t>
    </rPh>
    <rPh sb="23" eb="25">
      <t>フクスウ</t>
    </rPh>
    <rPh sb="36" eb="38">
      <t>バアイ</t>
    </rPh>
    <rPh sb="39" eb="41">
      <t>ゴウケイ</t>
    </rPh>
    <rPh sb="41" eb="42">
      <t>ガク</t>
    </rPh>
    <rPh sb="43" eb="45">
      <t>キサイ</t>
    </rPh>
    <phoneticPr fontId="3"/>
  </si>
  <si>
    <t>・　奨学金：奨学金による月の収入額（複数の奨学金を受給している場合、合計額を記載）</t>
    <rPh sb="2" eb="5">
      <t>ショウガクキン</t>
    </rPh>
    <rPh sb="6" eb="9">
      <t>ショウガクキン</t>
    </rPh>
    <rPh sb="12" eb="13">
      <t>ツキ</t>
    </rPh>
    <rPh sb="14" eb="16">
      <t>シュウニュウ</t>
    </rPh>
    <rPh sb="16" eb="17">
      <t>ガク</t>
    </rPh>
    <rPh sb="18" eb="20">
      <t>フクスウ</t>
    </rPh>
    <rPh sb="21" eb="24">
      <t>ショウガクキン</t>
    </rPh>
    <rPh sb="25" eb="27">
      <t>ジュキュウ</t>
    </rPh>
    <rPh sb="31" eb="33">
      <t>バアイ</t>
    </rPh>
    <rPh sb="34" eb="36">
      <t>ゴウケイ</t>
    </rPh>
    <rPh sb="36" eb="37">
      <t>ガク</t>
    </rPh>
    <rPh sb="38" eb="40">
      <t>キサイ</t>
    </rPh>
    <phoneticPr fontId="3"/>
  </si>
  <si>
    <t>・　交通費：恒常的に使用する公共交通機関に係る費用。定期券を使用している場合、月割の額</t>
    <rPh sb="2" eb="5">
      <t>コウツウヒ</t>
    </rPh>
    <rPh sb="6" eb="8">
      <t>コウジョウ</t>
    </rPh>
    <rPh sb="8" eb="9">
      <t>テキ</t>
    </rPh>
    <rPh sb="10" eb="12">
      <t>シヨウ</t>
    </rPh>
    <rPh sb="14" eb="16">
      <t>コウキョウ</t>
    </rPh>
    <rPh sb="16" eb="18">
      <t>コウツウ</t>
    </rPh>
    <rPh sb="18" eb="20">
      <t>キカン</t>
    </rPh>
    <rPh sb="21" eb="22">
      <t>カカ</t>
    </rPh>
    <rPh sb="23" eb="25">
      <t>ヒヨウ</t>
    </rPh>
    <rPh sb="26" eb="29">
      <t>テイキケン</t>
    </rPh>
    <rPh sb="30" eb="32">
      <t>シヨウ</t>
    </rPh>
    <rPh sb="36" eb="38">
      <t>バアイ</t>
    </rPh>
    <rPh sb="39" eb="41">
      <t>ツキワ</t>
    </rPh>
    <rPh sb="42" eb="43">
      <t>ガク</t>
    </rPh>
    <phoneticPr fontId="3"/>
  </si>
  <si>
    <t>・定額がないもの（アルバイト収入、食費等）については、おおよその額を記載ください。</t>
    <rPh sb="1" eb="3">
      <t>テイガク</t>
    </rPh>
    <rPh sb="14" eb="16">
      <t>シュウニュウ</t>
    </rPh>
    <rPh sb="17" eb="19">
      <t>ショクヒ</t>
    </rPh>
    <rPh sb="19" eb="20">
      <t>ナド</t>
    </rPh>
    <rPh sb="32" eb="33">
      <t>ガク</t>
    </rPh>
    <rPh sb="34" eb="36">
      <t>キサイ</t>
    </rPh>
    <phoneticPr fontId="3"/>
  </si>
  <si>
    <t>Bを選択した方は下に設問がありますのでそのまま進んでください</t>
    <rPh sb="2" eb="4">
      <t>センタク</t>
    </rPh>
    <rPh sb="6" eb="7">
      <t>カタ</t>
    </rPh>
    <rPh sb="8" eb="9">
      <t>シタ</t>
    </rPh>
    <rPh sb="10" eb="12">
      <t>セツモン</t>
    </rPh>
    <rPh sb="23" eb="24">
      <t>スス</t>
    </rPh>
    <phoneticPr fontId="3"/>
  </si>
  <si>
    <t>収入計－支出計</t>
    <rPh sb="0" eb="2">
      <t>シュウニュウ</t>
    </rPh>
    <rPh sb="2" eb="3">
      <t>ケイ</t>
    </rPh>
    <rPh sb="4" eb="6">
      <t>シシュツ</t>
    </rPh>
    <rPh sb="6" eb="7">
      <t>ケイ</t>
    </rPh>
    <phoneticPr fontId="3"/>
  </si>
  <si>
    <t>（既存制度との違いは要項第２章第２節を参照）</t>
    <rPh sb="1" eb="3">
      <t>キゾン</t>
    </rPh>
    <rPh sb="3" eb="5">
      <t>セイド</t>
    </rPh>
    <rPh sb="7" eb="8">
      <t>チガ</t>
    </rPh>
    <rPh sb="10" eb="12">
      <t>ヨウコウ</t>
    </rPh>
    <rPh sb="12" eb="13">
      <t>ダイ</t>
    </rPh>
    <rPh sb="14" eb="15">
      <t>ショウ</t>
    </rPh>
    <rPh sb="15" eb="16">
      <t>ダイ</t>
    </rPh>
    <rPh sb="17" eb="18">
      <t>セツ</t>
    </rPh>
    <rPh sb="19" eb="21">
      <t>サンショウ</t>
    </rPh>
    <phoneticPr fontId="3"/>
  </si>
  <si>
    <t>・　外国人留学生の場合は、申請者本人の収入額のみ記載ください。</t>
    <rPh sb="2" eb="4">
      <t>ガイコク</t>
    </rPh>
    <rPh sb="4" eb="5">
      <t>ジン</t>
    </rPh>
    <rPh sb="5" eb="8">
      <t>リュウガクセイ</t>
    </rPh>
    <rPh sb="9" eb="11">
      <t>バアイ</t>
    </rPh>
    <rPh sb="13" eb="16">
      <t>シンセイシャ</t>
    </rPh>
    <rPh sb="16" eb="18">
      <t>ホンニン</t>
    </rPh>
    <rPh sb="19" eb="21">
      <t>シュウニュウ</t>
    </rPh>
    <rPh sb="21" eb="22">
      <t>ガク</t>
    </rPh>
    <rPh sb="24" eb="26">
      <t>キサイ</t>
    </rPh>
    <phoneticPr fontId="3"/>
  </si>
  <si>
    <t>申請者.1ヶ月目</t>
    <rPh sb="0" eb="3">
      <t>シンセイシャ</t>
    </rPh>
    <rPh sb="6" eb="7">
      <t>ゲツ</t>
    </rPh>
    <rPh sb="7" eb="8">
      <t>メ</t>
    </rPh>
    <phoneticPr fontId="3"/>
  </si>
  <si>
    <t>申請者.２ヶ月目</t>
    <rPh sb="6" eb="7">
      <t>ゲツ</t>
    </rPh>
    <rPh sb="7" eb="8">
      <t>メ</t>
    </rPh>
    <phoneticPr fontId="3"/>
  </si>
  <si>
    <t>申請者.3ヶ月目</t>
    <rPh sb="6" eb="7">
      <t>ゲツ</t>
    </rPh>
    <rPh sb="7" eb="8">
      <t>メ</t>
    </rPh>
    <phoneticPr fontId="3"/>
  </si>
  <si>
    <t>申請者.平均値</t>
    <rPh sb="4" eb="7">
      <t>ヘイキンチ</t>
    </rPh>
    <phoneticPr fontId="3"/>
  </si>
  <si>
    <t>申請者.令和2年収入見込額</t>
    <rPh sb="4" eb="6">
      <t>レイワ</t>
    </rPh>
    <rPh sb="7" eb="8">
      <t>ネン</t>
    </rPh>
    <rPh sb="8" eb="10">
      <t>シュウニュウ</t>
    </rPh>
    <rPh sb="10" eb="12">
      <t>ミコ</t>
    </rPh>
    <rPh sb="12" eb="13">
      <t>ガク</t>
    </rPh>
    <phoneticPr fontId="3"/>
  </si>
  <si>
    <t>生計維持者1.1ヶ月目</t>
    <rPh sb="9" eb="10">
      <t>ゲツ</t>
    </rPh>
    <rPh sb="10" eb="11">
      <t>メ</t>
    </rPh>
    <phoneticPr fontId="3"/>
  </si>
  <si>
    <t>生計維持者1.２ヶ月目</t>
    <rPh sb="9" eb="10">
      <t>ゲツ</t>
    </rPh>
    <rPh sb="10" eb="11">
      <t>メ</t>
    </rPh>
    <phoneticPr fontId="3"/>
  </si>
  <si>
    <t>生計維持者1.3ヶ月目</t>
    <rPh sb="9" eb="10">
      <t>ゲツ</t>
    </rPh>
    <rPh sb="10" eb="11">
      <t>メ</t>
    </rPh>
    <phoneticPr fontId="3"/>
  </si>
  <si>
    <t>生計維持者1.平均値</t>
    <rPh sb="7" eb="10">
      <t>ヘイキンチ</t>
    </rPh>
    <phoneticPr fontId="3"/>
  </si>
  <si>
    <t>生計維持者1.令和2年収入見込額</t>
    <rPh sb="7" eb="9">
      <t>レイワ</t>
    </rPh>
    <rPh sb="10" eb="11">
      <t>ネン</t>
    </rPh>
    <rPh sb="11" eb="13">
      <t>シュウニュウ</t>
    </rPh>
    <rPh sb="13" eb="15">
      <t>ミコ</t>
    </rPh>
    <rPh sb="15" eb="16">
      <t>ガク</t>
    </rPh>
    <phoneticPr fontId="3"/>
  </si>
  <si>
    <t>生計維持者2.1ヶ月目</t>
    <rPh sb="9" eb="10">
      <t>ゲツ</t>
    </rPh>
    <rPh sb="10" eb="11">
      <t>メ</t>
    </rPh>
    <phoneticPr fontId="3"/>
  </si>
  <si>
    <t>生計維持者2.２ヶ月目</t>
    <rPh sb="9" eb="10">
      <t>ゲツ</t>
    </rPh>
    <rPh sb="10" eb="11">
      <t>メ</t>
    </rPh>
    <phoneticPr fontId="3"/>
  </si>
  <si>
    <t>生計維持者2.3ヶ月目</t>
    <rPh sb="9" eb="10">
      <t>ゲツ</t>
    </rPh>
    <rPh sb="10" eb="11">
      <t>メ</t>
    </rPh>
    <phoneticPr fontId="3"/>
  </si>
  <si>
    <t>生計維持者2.平均値</t>
    <rPh sb="7" eb="10">
      <t>ヘイキンチ</t>
    </rPh>
    <phoneticPr fontId="3"/>
  </si>
  <si>
    <t>生計維持者2.令和2年収入見込額</t>
    <rPh sb="7" eb="9">
      <t>レイワ</t>
    </rPh>
    <rPh sb="10" eb="11">
      <t>ネン</t>
    </rPh>
    <rPh sb="11" eb="13">
      <t>シュウニュウ</t>
    </rPh>
    <rPh sb="13" eb="15">
      <t>ミコ</t>
    </rPh>
    <rPh sb="15" eb="16">
      <t>ガク</t>
    </rPh>
    <phoneticPr fontId="3"/>
  </si>
  <si>
    <t>R2収入見込額</t>
    <rPh sb="2" eb="4">
      <t>シュウニュウ</t>
    </rPh>
    <rPh sb="4" eb="6">
      <t>ミコ</t>
    </rPh>
    <rPh sb="6" eb="7">
      <t>ガク</t>
    </rPh>
    <phoneticPr fontId="3"/>
  </si>
  <si>
    <t>理由</t>
    <rPh sb="0" eb="2">
      <t>リユウ</t>
    </rPh>
    <phoneticPr fontId="3"/>
  </si>
  <si>
    <t>支出.家賃</t>
    <rPh sb="0" eb="2">
      <t>シシュツ</t>
    </rPh>
    <rPh sb="3" eb="5">
      <t>ヤチン</t>
    </rPh>
    <phoneticPr fontId="3"/>
  </si>
  <si>
    <t>支出.食費</t>
    <rPh sb="3" eb="5">
      <t>ショクヒ</t>
    </rPh>
    <phoneticPr fontId="3"/>
  </si>
  <si>
    <t>支出.光熱水費・通信費</t>
    <rPh sb="3" eb="7">
      <t>コウネツスイヒ</t>
    </rPh>
    <rPh sb="8" eb="10">
      <t>ツウシン</t>
    </rPh>
    <rPh sb="10" eb="11">
      <t>ヒ</t>
    </rPh>
    <phoneticPr fontId="3"/>
  </si>
  <si>
    <t>支出.交通費</t>
    <rPh sb="3" eb="6">
      <t>コウツウヒ</t>
    </rPh>
    <phoneticPr fontId="3"/>
  </si>
  <si>
    <t>支出.本学授業料（月割）</t>
    <rPh sb="3" eb="5">
      <t>ホンガク</t>
    </rPh>
    <rPh sb="5" eb="8">
      <t>ジュギョウリョウ</t>
    </rPh>
    <rPh sb="9" eb="11">
      <t>ツキワ</t>
    </rPh>
    <phoneticPr fontId="3"/>
  </si>
  <si>
    <t>支出.教材費</t>
    <rPh sb="3" eb="6">
      <t>キョウザイヒ</t>
    </rPh>
    <phoneticPr fontId="3"/>
  </si>
  <si>
    <t>支出.その他</t>
    <rPh sb="5" eb="6">
      <t>タ</t>
    </rPh>
    <phoneticPr fontId="3"/>
  </si>
  <si>
    <t>収入.アルバイト収入</t>
    <rPh sb="0" eb="2">
      <t>シュウニュウ</t>
    </rPh>
    <rPh sb="8" eb="10">
      <t>シュウニュウ</t>
    </rPh>
    <phoneticPr fontId="3"/>
  </si>
  <si>
    <t>収入.仕送り</t>
    <rPh sb="3" eb="5">
      <t>シオク</t>
    </rPh>
    <phoneticPr fontId="3"/>
  </si>
  <si>
    <t>収入.奨学金</t>
    <rPh sb="3" eb="6">
      <t>ショウガクキン</t>
    </rPh>
    <phoneticPr fontId="3"/>
  </si>
  <si>
    <t>収入.その他収入</t>
    <rPh sb="5" eb="6">
      <t>タ</t>
    </rPh>
    <rPh sb="6" eb="8">
      <t>シュウニュウ</t>
    </rPh>
    <phoneticPr fontId="3"/>
  </si>
  <si>
    <t>収入.貯蓄による補填額</t>
    <rPh sb="3" eb="5">
      <t>チョチク</t>
    </rPh>
    <rPh sb="8" eb="10">
      <t>ホテン</t>
    </rPh>
    <rPh sb="10" eb="11">
      <t>ガク</t>
    </rPh>
    <phoneticPr fontId="3"/>
  </si>
  <si>
    <t>収入計</t>
    <rPh sb="0" eb="2">
      <t>シュウニュウ</t>
    </rPh>
    <rPh sb="2" eb="3">
      <t>ケイ</t>
    </rPh>
    <phoneticPr fontId="3"/>
  </si>
  <si>
    <t>支出計</t>
    <rPh sb="0" eb="2">
      <t>シシュツ</t>
    </rPh>
    <rPh sb="2" eb="3">
      <t>ケイ</t>
    </rPh>
    <phoneticPr fontId="3"/>
  </si>
  <si>
    <t>収入計－支出計</t>
    <rPh sb="0" eb="2">
      <t>シュウニュウ</t>
    </rPh>
    <rPh sb="2" eb="3">
      <t>ケイ</t>
    </rPh>
    <rPh sb="4" eb="6">
      <t>シシュツ</t>
    </rPh>
    <rPh sb="6" eb="7">
      <t>ケイ</t>
    </rPh>
    <phoneticPr fontId="3"/>
  </si>
  <si>
    <t>生活費・学費</t>
    <rPh sb="0" eb="3">
      <t>セイカツヒ</t>
    </rPh>
    <rPh sb="4" eb="6">
      <t>ガクヒ</t>
    </rPh>
    <phoneticPr fontId="3"/>
  </si>
  <si>
    <t>前月収入</t>
    <rPh sb="0" eb="2">
      <t>ゼンゲツ</t>
    </rPh>
    <rPh sb="2" eb="4">
      <t>シュウニュウ</t>
    </rPh>
    <phoneticPr fontId="3"/>
  </si>
  <si>
    <t>当月収入</t>
    <rPh sb="0" eb="2">
      <t>トウゲツ</t>
    </rPh>
    <rPh sb="2" eb="4">
      <t>シュウニュウ</t>
    </rPh>
    <phoneticPr fontId="3"/>
  </si>
  <si>
    <t>A</t>
  </si>
  <si>
    <t>A</t>
    <phoneticPr fontId="3"/>
  </si>
  <si>
    <t>B</t>
    <phoneticPr fontId="3"/>
  </si>
  <si>
    <t>・　申請者の区分について、申請要項3ページにおける申請者区分のうち「A」又は「B」で回答ください</t>
    <rPh sb="2" eb="5">
      <t>シンセイシャ</t>
    </rPh>
    <rPh sb="6" eb="8">
      <t>クブン</t>
    </rPh>
    <rPh sb="13" eb="15">
      <t>シンセイ</t>
    </rPh>
    <rPh sb="15" eb="17">
      <t>ヨウコウ</t>
    </rPh>
    <rPh sb="25" eb="28">
      <t>シンセイシャ</t>
    </rPh>
    <rPh sb="28" eb="30">
      <t>クブン</t>
    </rPh>
    <rPh sb="36" eb="37">
      <t>マタ</t>
    </rPh>
    <rPh sb="40" eb="41">
      <t>ガクセイ</t>
    </rPh>
    <rPh sb="42" eb="44">
      <t>カイトウ</t>
    </rPh>
    <phoneticPr fontId="3"/>
  </si>
  <si>
    <t>申請者区分</t>
    <rPh sb="0" eb="3">
      <t>シンセイシャ</t>
    </rPh>
    <rPh sb="3" eb="5">
      <t>クブン</t>
    </rPh>
    <phoneticPr fontId="3"/>
  </si>
  <si>
    <t>・　提出書類ⅳ『令和2年1月～9月の間で、アルバイト収入の前月比が50％以上減少した月及びその前月のアルバイト収入額を確認できる書類』に記載された収入額を記入します</t>
    <rPh sb="2" eb="4">
      <t>テイシュツ</t>
    </rPh>
    <rPh sb="4" eb="6">
      <t>ショルイ</t>
    </rPh>
    <rPh sb="8" eb="10">
      <t>レイワ</t>
    </rPh>
    <rPh sb="11" eb="12">
      <t>ネン</t>
    </rPh>
    <rPh sb="13" eb="14">
      <t>ガツ</t>
    </rPh>
    <rPh sb="16" eb="17">
      <t>ガツ</t>
    </rPh>
    <rPh sb="18" eb="19">
      <t>アイダ</t>
    </rPh>
    <rPh sb="26" eb="28">
      <t>シュウニュウ</t>
    </rPh>
    <rPh sb="29" eb="32">
      <t>ゼンゲツヒ</t>
    </rPh>
    <rPh sb="36" eb="38">
      <t>イジョウ</t>
    </rPh>
    <rPh sb="38" eb="40">
      <t>ゲンショウ</t>
    </rPh>
    <rPh sb="42" eb="43">
      <t>ツキ</t>
    </rPh>
    <rPh sb="43" eb="44">
      <t>オヨ</t>
    </rPh>
    <rPh sb="47" eb="49">
      <t>ゼンゲツ</t>
    </rPh>
    <rPh sb="55" eb="57">
      <t>シュウニュウ</t>
    </rPh>
    <rPh sb="57" eb="58">
      <t>ガク</t>
    </rPh>
    <rPh sb="59" eb="61">
      <t>カクニン</t>
    </rPh>
    <rPh sb="64" eb="66">
      <t>ショルイ</t>
    </rPh>
    <rPh sb="77" eb="79">
      <t>キニュウ</t>
    </rPh>
    <phoneticPr fontId="3"/>
  </si>
  <si>
    <t>・　提出書類ⅳ『令和2年1月～9月の間で、アルバイト収入の前月比が最も下がった月及びその前月のアルバイト収入額を確認できる書類』に記載された収入額を記入します</t>
    <rPh sb="2" eb="4">
      <t>テイシュツ</t>
    </rPh>
    <rPh sb="4" eb="6">
      <t>ショルイ</t>
    </rPh>
    <rPh sb="8" eb="10">
      <t>レイワ</t>
    </rPh>
    <rPh sb="11" eb="12">
      <t>ネン</t>
    </rPh>
    <rPh sb="13" eb="14">
      <t>ガツ</t>
    </rPh>
    <rPh sb="16" eb="17">
      <t>ガツ</t>
    </rPh>
    <rPh sb="18" eb="19">
      <t>アイダ</t>
    </rPh>
    <rPh sb="26" eb="28">
      <t>シュウニュウ</t>
    </rPh>
    <rPh sb="29" eb="32">
      <t>ゼンゲツヒ</t>
    </rPh>
    <rPh sb="33" eb="34">
      <t>モット</t>
    </rPh>
    <rPh sb="35" eb="36">
      <t>サ</t>
    </rPh>
    <rPh sb="39" eb="40">
      <t>ツキ</t>
    </rPh>
    <rPh sb="40" eb="41">
      <t>オヨ</t>
    </rPh>
    <rPh sb="44" eb="46">
      <t>ゼンゲツ</t>
    </rPh>
    <rPh sb="52" eb="54">
      <t>シュウニュウ</t>
    </rPh>
    <rPh sb="54" eb="55">
      <t>ガク</t>
    </rPh>
    <rPh sb="56" eb="58">
      <t>カクニン</t>
    </rPh>
    <rPh sb="61" eb="63">
      <t>ショルイ</t>
    </rPh>
    <rPh sb="74" eb="76">
      <t>キニュウ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</si>
</sst>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游ゴシック"/>
      <family val="2"/>
      <charset val="128"/>
      <scheme val="minor"/>
    </font>
    <font>
      <sz val="11"/>
      <color theme="1"/>
      <name val="游ゴシック"/>
      <family val="2"/>
      <charset val="128"/>
      <scheme val="minor"/>
    </font>
    <font>
      <sz val="14"/>
      <color theme="1"/>
      <name val="游ゴシック"/>
      <family val="3"/>
      <charset val="128"/>
      <scheme val="minor"/>
    </font>
    <font>
      <sz val="6"/>
      <name val="游ゴシック"/>
      <family val="2"/>
      <charset val="128"/>
      <scheme val="minor"/>
    </font>
    <font>
      <b/>
      <sz val="22"/>
      <color theme="1"/>
      <name val="游ゴシック"/>
      <family val="3"/>
      <charset val="128"/>
      <scheme val="minor"/>
    </font>
    <font>
      <sz val="14"/>
      <color theme="1"/>
      <name val="游ゴシック"/>
      <family val="2"/>
      <charset val="128"/>
      <scheme val="minor"/>
    </font>
    <font>
      <sz val="9"/>
      <color theme="1"/>
      <name val="游ゴシック"/>
      <family val="2"/>
      <charset val="128"/>
      <scheme val="minor"/>
    </font>
    <font>
      <u/>
      <sz val="11"/>
      <color theme="10"/>
      <name val="游ゴシック"/>
      <family val="2"/>
      <charset val="128"/>
      <scheme val="minor"/>
    </font>
    <font>
      <sz val="9"/>
      <color theme="1"/>
      <name val="游ゴシック"/>
      <family val="3"/>
      <charset val="128"/>
      <scheme val="minor"/>
    </font>
    <font>
      <sz val="8"/>
      <color theme="1"/>
      <name val="游ゴシック"/>
      <family val="2"/>
      <charset val="128"/>
      <scheme val="minor"/>
    </font>
    <font>
      <sz val="8"/>
      <color theme="1"/>
      <name val="游ゴシック"/>
      <family val="3"/>
      <charset val="128"/>
      <scheme val="minor"/>
    </font>
    <font>
      <u val="double"/>
      <sz val="11"/>
      <color theme="1"/>
      <name val="游ゴシック"/>
      <family val="2"/>
      <charset val="128"/>
      <scheme val="minor"/>
    </font>
    <font>
      <sz val="11"/>
      <color theme="0"/>
      <name val="游ゴシック"/>
      <family val="2"/>
      <charset val="128"/>
      <scheme val="minor"/>
    </font>
    <font>
      <b/>
      <sz val="11"/>
      <color theme="1"/>
      <name val="游ゴシック"/>
      <family val="3"/>
      <charset val="128"/>
      <scheme val="minor"/>
    </font>
  </fonts>
  <fills count="3">
    <fill>
      <patternFill patternType="none"/>
    </fill>
    <fill>
      <patternFill patternType="gray125"/>
    </fill>
    <fill>
      <patternFill patternType="solid">
        <fgColor rgb="FFFFFF00"/>
        <bgColor indexed="64"/>
      </patternFill>
    </fill>
  </fills>
  <borders count="27">
    <border>
      <left/>
      <right/>
      <top/>
      <bottom/>
      <diagonal/>
    </border>
    <border>
      <left style="thin">
        <color indexed="64"/>
      </left>
      <right style="thin">
        <color auto="1"/>
      </right>
      <top style="thin">
        <color indexed="64"/>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right/>
      <top style="thin">
        <color auto="1"/>
      </top>
      <bottom/>
      <diagonal/>
    </border>
    <border>
      <left style="thin">
        <color auto="1"/>
      </left>
      <right style="thin">
        <color auto="1"/>
      </right>
      <top/>
      <bottom style="thin">
        <color auto="1"/>
      </bottom>
      <diagonal/>
    </border>
    <border diagonalUp="1">
      <left style="thin">
        <color indexed="64"/>
      </left>
      <right/>
      <top style="thin">
        <color auto="1"/>
      </top>
      <bottom/>
      <diagonal style="thin">
        <color indexed="64"/>
      </diagonal>
    </border>
    <border diagonalUp="1">
      <left/>
      <right/>
      <top style="thin">
        <color auto="1"/>
      </top>
      <bottom/>
      <diagonal style="thin">
        <color indexed="64"/>
      </diagonal>
    </border>
    <border diagonalUp="1">
      <left/>
      <right style="thin">
        <color auto="1"/>
      </right>
      <top style="thin">
        <color auto="1"/>
      </top>
      <bottom/>
      <diagonal style="thin">
        <color indexed="64"/>
      </diagonal>
    </border>
    <border diagonalUp="1">
      <left style="thin">
        <color indexed="64"/>
      </left>
      <right/>
      <top/>
      <bottom style="thin">
        <color auto="1"/>
      </bottom>
      <diagonal style="thin">
        <color indexed="64"/>
      </diagonal>
    </border>
    <border diagonalUp="1">
      <left/>
      <right/>
      <top/>
      <bottom style="thin">
        <color auto="1"/>
      </bottom>
      <diagonal style="thin">
        <color indexed="64"/>
      </diagonal>
    </border>
    <border diagonalUp="1">
      <left/>
      <right style="thin">
        <color auto="1"/>
      </right>
      <top/>
      <bottom style="thin">
        <color auto="1"/>
      </bottom>
      <diagonal style="thin">
        <color indexed="64"/>
      </diagonal>
    </border>
    <border>
      <left style="thin">
        <color indexed="64"/>
      </left>
      <right style="thin">
        <color auto="1"/>
      </right>
      <top style="thin">
        <color indexed="64"/>
      </top>
      <bottom/>
      <diagonal/>
    </border>
    <border>
      <left style="thin">
        <color indexed="64"/>
      </left>
      <right/>
      <top style="hair">
        <color indexed="64"/>
      </top>
      <bottom style="thin">
        <color auto="1"/>
      </bottom>
      <diagonal/>
    </border>
    <border>
      <left/>
      <right style="thin">
        <color auto="1"/>
      </right>
      <top style="hair">
        <color indexed="64"/>
      </top>
      <bottom style="thin">
        <color auto="1"/>
      </bottom>
      <diagonal/>
    </border>
    <border>
      <left style="thin">
        <color auto="1"/>
      </left>
      <right style="thin">
        <color auto="1"/>
      </right>
      <top style="hair">
        <color auto="1"/>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auto="1"/>
      </bottom>
      <diagonal/>
    </border>
    <border>
      <left/>
      <right style="thin">
        <color auto="1"/>
      </right>
      <top style="thin">
        <color indexed="64"/>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pplyNumberFormat="0" applyFill="0" applyBorder="0" applyAlignment="0" applyProtection="0">
      <alignment vertical="center"/>
    </xf>
  </cellStyleXfs>
  <cellXfs count="193">
    <xf numFmtId="0" fontId="0" fillId="0" borderId="0" xfId="0">
      <alignment vertical="center"/>
    </xf>
    <xf numFmtId="0" fontId="2" fillId="0" borderId="0" xfId="0" applyFont="1" applyFill="1" applyBorder="1">
      <alignment vertical="center"/>
    </xf>
    <xf numFmtId="0" fontId="5" fillId="0" borderId="0" xfId="0" applyFont="1">
      <alignment vertical="center"/>
    </xf>
    <xf numFmtId="0" fontId="0" fillId="0" borderId="5" xfId="0" applyBorder="1">
      <alignment vertical="center"/>
    </xf>
    <xf numFmtId="0" fontId="0" fillId="0" borderId="6" xfId="0" applyBorder="1">
      <alignment vertical="center"/>
    </xf>
    <xf numFmtId="0" fontId="0" fillId="0" borderId="0" xfId="0" applyAlignment="1">
      <alignment vertical="center"/>
    </xf>
    <xf numFmtId="38" fontId="0" fillId="0" borderId="0" xfId="0" applyNumberFormat="1">
      <alignment vertical="center"/>
    </xf>
    <xf numFmtId="10" fontId="0" fillId="0" borderId="0" xfId="0" applyNumberFormat="1">
      <alignment vertical="center"/>
    </xf>
    <xf numFmtId="0" fontId="0" fillId="0" borderId="0" xfId="0" applyAlignment="1">
      <alignment horizontal="center" vertical="top" textRotation="255"/>
    </xf>
    <xf numFmtId="0" fontId="4" fillId="0" borderId="0" xfId="0" applyFont="1" applyFill="1" applyBorder="1" applyAlignment="1">
      <alignment vertical="center"/>
    </xf>
    <xf numFmtId="0" fontId="11" fillId="0" borderId="0" xfId="0" applyFont="1">
      <alignment vertical="center"/>
    </xf>
    <xf numFmtId="0" fontId="0" fillId="0" borderId="0" xfId="0" applyAlignment="1">
      <alignment vertical="top" textRotation="255"/>
    </xf>
    <xf numFmtId="0" fontId="12" fillId="0" borderId="0" xfId="0" applyFont="1" applyAlignment="1">
      <alignment vertical="top"/>
    </xf>
    <xf numFmtId="0" fontId="13" fillId="0" borderId="0" xfId="0" applyFont="1">
      <alignment vertical="center"/>
    </xf>
    <xf numFmtId="0" fontId="0" fillId="0" borderId="4" xfId="0" applyBorder="1" applyAlignment="1">
      <alignment vertical="center"/>
    </xf>
    <xf numFmtId="0" fontId="0" fillId="0" borderId="4" xfId="0" applyBorder="1" applyAlignment="1">
      <alignment vertical="center" shrinkToFit="1"/>
    </xf>
    <xf numFmtId="14" fontId="0" fillId="0" borderId="0" xfId="0" applyNumberFormat="1">
      <alignment vertical="center"/>
    </xf>
    <xf numFmtId="0" fontId="0" fillId="0" borderId="0" xfId="0" applyBorder="1">
      <alignment vertical="center"/>
    </xf>
    <xf numFmtId="0" fontId="0" fillId="0" borderId="0" xfId="0" applyBorder="1" applyAlignment="1">
      <alignment vertical="center"/>
    </xf>
    <xf numFmtId="0" fontId="0" fillId="0" borderId="0" xfId="0" applyBorder="1" applyAlignment="1">
      <alignment vertical="center" shrinkToFit="1"/>
    </xf>
    <xf numFmtId="38" fontId="0" fillId="0" borderId="0" xfId="1" applyFont="1">
      <alignment vertical="center"/>
    </xf>
    <xf numFmtId="0" fontId="2" fillId="0" borderId="0" xfId="0" applyFont="1" applyFill="1" applyBorder="1" applyProtection="1">
      <alignment vertical="center"/>
    </xf>
    <xf numFmtId="0" fontId="0" fillId="0" borderId="0" xfId="0" applyProtection="1">
      <alignment vertical="center"/>
    </xf>
    <xf numFmtId="0" fontId="0" fillId="0" borderId="5" xfId="0" applyBorder="1" applyProtection="1">
      <alignment vertical="center"/>
    </xf>
    <xf numFmtId="0" fontId="0" fillId="0" borderId="6" xfId="0" applyBorder="1" applyProtection="1">
      <alignment vertical="center"/>
    </xf>
    <xf numFmtId="0" fontId="5" fillId="0" borderId="0" xfId="0" applyFont="1" applyProtection="1">
      <alignment vertical="center"/>
    </xf>
    <xf numFmtId="0" fontId="11" fillId="0" borderId="0" xfId="0" applyFont="1" applyProtection="1">
      <alignment vertical="center"/>
    </xf>
    <xf numFmtId="0" fontId="12" fillId="0" borderId="0" xfId="0" applyFont="1" applyAlignment="1" applyProtection="1">
      <alignment vertical="top"/>
    </xf>
    <xf numFmtId="0" fontId="0" fillId="0" borderId="0" xfId="0" applyAlignment="1" applyProtection="1">
      <alignment vertical="top" textRotation="255"/>
    </xf>
    <xf numFmtId="10" fontId="0" fillId="0" borderId="0" xfId="0" applyNumberFormat="1" applyProtection="1">
      <alignment vertical="center"/>
    </xf>
    <xf numFmtId="0" fontId="0" fillId="0" borderId="0" xfId="0" applyAlignment="1" applyProtection="1">
      <alignment vertical="center"/>
    </xf>
    <xf numFmtId="0" fontId="0" fillId="0" borderId="0" xfId="0" applyAlignment="1" applyProtection="1">
      <alignment horizontal="center" vertical="top" textRotation="255"/>
    </xf>
    <xf numFmtId="38" fontId="0" fillId="0" borderId="0" xfId="0" applyNumberFormat="1" applyProtection="1">
      <alignment vertical="center"/>
    </xf>
    <xf numFmtId="0" fontId="4" fillId="0" borderId="0" xfId="0" applyFont="1" applyFill="1" applyBorder="1" applyAlignment="1" applyProtection="1">
      <alignment vertical="center"/>
    </xf>
    <xf numFmtId="0" fontId="13" fillId="0" borderId="0" xfId="0" applyFont="1" applyProtection="1">
      <alignment vertical="center"/>
    </xf>
    <xf numFmtId="38" fontId="0" fillId="0" borderId="4" xfId="0" applyNumberFormat="1" applyBorder="1" applyAlignment="1">
      <alignment vertical="center"/>
    </xf>
    <xf numFmtId="0" fontId="0" fillId="0" borderId="4" xfId="0" applyBorder="1" applyAlignment="1">
      <alignment vertical="center"/>
    </xf>
    <xf numFmtId="0" fontId="0" fillId="0" borderId="4" xfId="0" applyBorder="1" applyAlignment="1">
      <alignment horizontal="center" vertical="center"/>
    </xf>
    <xf numFmtId="0" fontId="0" fillId="0" borderId="4" xfId="0" applyBorder="1" applyAlignment="1">
      <alignment vertical="center" shrinkToFit="1"/>
    </xf>
    <xf numFmtId="38" fontId="0" fillId="2" borderId="4" xfId="1" applyFont="1" applyFill="1" applyBorder="1" applyAlignment="1" applyProtection="1">
      <alignment vertical="center"/>
      <protection locked="0"/>
    </xf>
    <xf numFmtId="0" fontId="6" fillId="0" borderId="4" xfId="0" applyFont="1" applyBorder="1" applyAlignment="1">
      <alignment vertical="center" wrapText="1"/>
    </xf>
    <xf numFmtId="0" fontId="8" fillId="0" borderId="4" xfId="0" applyFont="1" applyBorder="1" applyAlignment="1">
      <alignment vertical="center"/>
    </xf>
    <xf numFmtId="0" fontId="0" fillId="2" borderId="4" xfId="0" applyFill="1" applyBorder="1" applyAlignment="1" applyProtection="1">
      <alignment horizontal="left" vertical="top" wrapText="1"/>
      <protection locked="0"/>
    </xf>
    <xf numFmtId="38" fontId="0" fillId="0" borderId="2" xfId="1" applyFont="1" applyFill="1" applyBorder="1" applyAlignment="1" applyProtection="1">
      <alignment horizontal="right" vertical="center"/>
    </xf>
    <xf numFmtId="38" fontId="0" fillId="2" borderId="2" xfId="1" applyFont="1" applyFill="1" applyBorder="1" applyAlignment="1" applyProtection="1">
      <alignment horizontal="right" vertical="center"/>
      <protection locked="0"/>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1" xfId="0" applyBorder="1" applyAlignment="1">
      <alignment vertical="center"/>
    </xf>
    <xf numFmtId="38" fontId="0" fillId="2" borderId="1" xfId="1" applyFont="1" applyFill="1" applyBorder="1" applyAlignment="1" applyProtection="1">
      <alignment horizontal="right" vertical="center"/>
      <protection locked="0"/>
    </xf>
    <xf numFmtId="38" fontId="0" fillId="2" borderId="1" xfId="1" applyFont="1" applyFill="1" applyBorder="1" applyAlignment="1" applyProtection="1">
      <alignment vertical="center"/>
      <protection locked="0"/>
    </xf>
    <xf numFmtId="0" fontId="0" fillId="0" borderId="2" xfId="0" applyBorder="1" applyAlignment="1">
      <alignment vertical="center"/>
    </xf>
    <xf numFmtId="0" fontId="0" fillId="0" borderId="17" xfId="0" applyBorder="1" applyAlignment="1">
      <alignment vertical="center"/>
    </xf>
    <xf numFmtId="38" fontId="0" fillId="2" borderId="3" xfId="1" applyFont="1" applyFill="1" applyBorder="1" applyAlignment="1" applyProtection="1">
      <alignment vertical="center"/>
      <protection locked="0"/>
    </xf>
    <xf numFmtId="0" fontId="0" fillId="0" borderId="1" xfId="0" applyBorder="1" applyAlignment="1">
      <alignment vertical="center" shrinkToFit="1"/>
    </xf>
    <xf numFmtId="0" fontId="0" fillId="0" borderId="3" xfId="0" applyBorder="1" applyAlignment="1">
      <alignment vertical="center" shrinkToFit="1"/>
    </xf>
    <xf numFmtId="0" fontId="0" fillId="0" borderId="4" xfId="0" applyBorder="1" applyAlignment="1">
      <alignment horizontal="distributed" vertical="center"/>
    </xf>
    <xf numFmtId="14" fontId="0" fillId="2" borderId="4" xfId="0" applyNumberFormat="1" applyFill="1" applyBorder="1" applyAlignment="1" applyProtection="1">
      <alignment vertical="center"/>
      <protection locked="0"/>
    </xf>
    <xf numFmtId="0" fontId="0" fillId="2" borderId="4" xfId="0" applyFill="1" applyBorder="1" applyAlignment="1" applyProtection="1">
      <alignment vertical="center"/>
      <protection locked="0"/>
    </xf>
    <xf numFmtId="0" fontId="0" fillId="2" borderId="4" xfId="0" applyFill="1" applyBorder="1" applyAlignment="1" applyProtection="1">
      <alignment vertical="center" shrinkToFit="1"/>
      <protection locked="0"/>
    </xf>
    <xf numFmtId="0" fontId="7" fillId="0" borderId="0" xfId="3" applyAlignment="1">
      <alignment horizontal="left" vertical="center"/>
    </xf>
    <xf numFmtId="0" fontId="4" fillId="0" borderId="0" xfId="0" applyFont="1" applyFill="1" applyBorder="1" applyAlignment="1">
      <alignment vertical="center"/>
    </xf>
    <xf numFmtId="38" fontId="0" fillId="0" borderId="4" xfId="1" applyFont="1" applyFill="1" applyBorder="1" applyAlignment="1" applyProtection="1">
      <alignment vertical="center"/>
    </xf>
    <xf numFmtId="0" fontId="0" fillId="2" borderId="4" xfId="0" applyFill="1" applyBorder="1" applyAlignment="1" applyProtection="1">
      <alignment horizontal="left" vertical="center" shrinkToFit="1"/>
      <protection locked="0"/>
    </xf>
    <xf numFmtId="0" fontId="6" fillId="0" borderId="4" xfId="0" applyFont="1" applyBorder="1" applyAlignment="1">
      <alignment horizontal="center" vertical="center" wrapText="1" shrinkToFit="1"/>
    </xf>
    <xf numFmtId="0" fontId="8" fillId="0" borderId="4" xfId="0" applyFont="1" applyBorder="1" applyAlignment="1">
      <alignment horizontal="center" vertical="center" shrinkToFit="1"/>
    </xf>
    <xf numFmtId="0" fontId="7" fillId="0" borderId="0" xfId="3" applyAlignment="1">
      <alignment vertical="center"/>
    </xf>
    <xf numFmtId="10" fontId="0" fillId="0" borderId="4" xfId="2" applyNumberFormat="1" applyFont="1" applyBorder="1" applyAlignment="1">
      <alignment vertical="center"/>
    </xf>
    <xf numFmtId="0" fontId="9" fillId="0" borderId="4" xfId="0" applyFont="1" applyBorder="1" applyAlignment="1">
      <alignment horizontal="center" vertical="center" wrapText="1" shrinkToFit="1"/>
    </xf>
    <xf numFmtId="0" fontId="10" fillId="0" borderId="4" xfId="0" applyFont="1" applyBorder="1" applyAlignment="1">
      <alignment horizontal="center" vertical="center" shrinkToFit="1"/>
    </xf>
    <xf numFmtId="0" fontId="0" fillId="0" borderId="4" xfId="0" applyBorder="1" applyAlignment="1">
      <alignment horizontal="center" vertical="center" shrinkToFit="1"/>
    </xf>
    <xf numFmtId="38" fontId="0" fillId="2" borderId="2" xfId="1" applyFont="1" applyFill="1" applyBorder="1" applyAlignment="1" applyProtection="1">
      <alignment vertical="center"/>
      <protection locked="0"/>
    </xf>
    <xf numFmtId="0" fontId="9" fillId="0" borderId="1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9" xfId="0" applyFont="1" applyBorder="1" applyAlignment="1">
      <alignment horizontal="center" vertical="center" wrapText="1"/>
    </xf>
    <xf numFmtId="0" fontId="10" fillId="0" borderId="2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1" xfId="0" applyFont="1" applyBorder="1" applyAlignment="1">
      <alignment horizontal="center" vertical="center" wrapText="1"/>
    </xf>
    <xf numFmtId="10" fontId="0" fillId="0" borderId="18" xfId="2" applyNumberFormat="1" applyFont="1" applyBorder="1" applyAlignment="1">
      <alignment vertical="center"/>
    </xf>
    <xf numFmtId="10" fontId="0" fillId="0" borderId="19" xfId="2" applyNumberFormat="1" applyFont="1" applyBorder="1" applyAlignment="1">
      <alignment vertical="center"/>
    </xf>
    <xf numFmtId="10" fontId="0" fillId="0" borderId="20" xfId="2" applyNumberFormat="1" applyFont="1" applyBorder="1" applyAlignment="1">
      <alignment vertical="center"/>
    </xf>
    <xf numFmtId="10" fontId="0" fillId="0" borderId="21" xfId="2" applyNumberFormat="1" applyFont="1" applyBorder="1" applyAlignment="1">
      <alignment vertical="center"/>
    </xf>
    <xf numFmtId="38" fontId="0" fillId="2" borderId="17" xfId="1" applyFont="1" applyFill="1" applyBorder="1" applyAlignment="1" applyProtection="1">
      <alignment horizontal="right" vertical="center"/>
      <protection locked="0"/>
    </xf>
    <xf numFmtId="0" fontId="0" fillId="0" borderId="2" xfId="0" applyBorder="1" applyAlignment="1">
      <alignment vertical="center" shrinkToFit="1"/>
    </xf>
    <xf numFmtId="10" fontId="0" fillId="0" borderId="4" xfId="2" applyNumberFormat="1" applyFont="1" applyBorder="1" applyAlignment="1">
      <alignment horizontal="center" vertical="center"/>
    </xf>
    <xf numFmtId="0" fontId="6" fillId="0" borderId="4" xfId="0" applyFont="1" applyBorder="1" applyAlignment="1">
      <alignment horizontal="center" vertical="center" wrapText="1"/>
    </xf>
    <xf numFmtId="0" fontId="8" fillId="0" borderId="4" xfId="0" applyFont="1" applyBorder="1" applyAlignment="1">
      <alignment horizontal="center" vertical="center"/>
    </xf>
    <xf numFmtId="38" fontId="0" fillId="2" borderId="4" xfId="1" applyFont="1" applyFill="1" applyBorder="1" applyAlignment="1" applyProtection="1">
      <alignment horizontal="right" vertical="center"/>
      <protection locked="0"/>
    </xf>
    <xf numFmtId="38" fontId="0" fillId="2" borderId="15" xfId="1" applyFont="1" applyFill="1" applyBorder="1" applyAlignment="1" applyProtection="1">
      <alignment vertical="center"/>
      <protection locked="0"/>
    </xf>
    <xf numFmtId="38" fontId="0" fillId="2" borderId="16" xfId="1" applyFont="1" applyFill="1" applyBorder="1" applyAlignment="1" applyProtection="1">
      <alignment vertical="center"/>
      <protection locked="0"/>
    </xf>
    <xf numFmtId="0" fontId="0" fillId="0" borderId="7" xfId="0" applyBorder="1" applyAlignment="1">
      <alignment vertical="center"/>
    </xf>
    <xf numFmtId="38" fontId="0" fillId="2" borderId="7" xfId="1" applyFont="1" applyFill="1" applyBorder="1" applyAlignment="1" applyProtection="1">
      <alignment vertical="center"/>
      <protection locked="0"/>
    </xf>
    <xf numFmtId="38" fontId="0" fillId="0" borderId="4" xfId="1" applyFont="1" applyFill="1" applyBorder="1" applyAlignment="1">
      <alignment horizontal="right" vertical="center"/>
    </xf>
    <xf numFmtId="0" fontId="0" fillId="0" borderId="4" xfId="0" applyFill="1" applyBorder="1" applyAlignment="1">
      <alignment horizontal="center" vertical="center"/>
    </xf>
    <xf numFmtId="38" fontId="0" fillId="0" borderId="24" xfId="1" applyFont="1" applyFill="1" applyBorder="1" applyAlignment="1">
      <alignment vertical="center"/>
    </xf>
    <xf numFmtId="38" fontId="0" fillId="0" borderId="26" xfId="1" applyFont="1" applyFill="1" applyBorder="1" applyAlignment="1">
      <alignment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0" fillId="0" borderId="26" xfId="0" applyFill="1" applyBorder="1" applyAlignment="1">
      <alignment horizontal="center" vertical="center"/>
    </xf>
    <xf numFmtId="38" fontId="0" fillId="0" borderId="4" xfId="0" applyNumberFormat="1" applyFill="1" applyBorder="1" applyAlignment="1">
      <alignment vertical="center"/>
    </xf>
    <xf numFmtId="0" fontId="0" fillId="0" borderId="4" xfId="0" applyFill="1" applyBorder="1" applyAlignment="1">
      <alignment vertical="center"/>
    </xf>
    <xf numFmtId="0" fontId="0" fillId="0" borderId="14" xfId="0" applyBorder="1" applyAlignment="1">
      <alignment horizontal="center" vertical="center" shrinkToFit="1"/>
    </xf>
    <xf numFmtId="0" fontId="0" fillId="0" borderId="7" xfId="0" applyBorder="1" applyAlignment="1">
      <alignment horizontal="center" vertical="center" shrinkToFit="1"/>
    </xf>
    <xf numFmtId="0" fontId="0" fillId="0" borderId="22" xfId="0" applyBorder="1" applyAlignment="1">
      <alignment vertical="center" shrinkToFit="1"/>
    </xf>
    <xf numFmtId="0" fontId="0" fillId="0" borderId="23" xfId="0" applyBorder="1" applyAlignment="1">
      <alignment vertical="center" shrinkToFit="1"/>
    </xf>
    <xf numFmtId="38" fontId="0" fillId="0" borderId="22" xfId="1" applyFont="1" applyFill="1" applyBorder="1" applyAlignment="1">
      <alignment vertical="center"/>
    </xf>
    <xf numFmtId="38" fontId="0" fillId="0" borderId="23" xfId="1" applyFont="1" applyFill="1" applyBorder="1" applyAlignment="1">
      <alignment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vertical="center" shrinkToFit="1"/>
    </xf>
    <xf numFmtId="0" fontId="0" fillId="0" borderId="16" xfId="0" applyBorder="1" applyAlignment="1">
      <alignment vertical="center" shrinkToFit="1"/>
    </xf>
    <xf numFmtId="0" fontId="0" fillId="0" borderId="4" xfId="0" applyFill="1" applyBorder="1" applyAlignment="1" applyProtection="1">
      <alignment horizontal="center" vertical="center"/>
    </xf>
    <xf numFmtId="38" fontId="0" fillId="0" borderId="4" xfId="1" applyFont="1" applyFill="1" applyBorder="1" applyAlignment="1" applyProtection="1">
      <alignment horizontal="right" vertical="center"/>
    </xf>
    <xf numFmtId="0" fontId="0" fillId="0" borderId="24" xfId="0" applyFill="1" applyBorder="1" applyAlignment="1" applyProtection="1">
      <alignment horizontal="center" vertical="center"/>
    </xf>
    <xf numFmtId="0" fontId="0" fillId="0" borderId="25" xfId="0" applyFill="1" applyBorder="1" applyAlignment="1" applyProtection="1">
      <alignment horizontal="center" vertical="center"/>
    </xf>
    <xf numFmtId="0" fontId="0" fillId="0" borderId="26" xfId="0" applyFill="1" applyBorder="1" applyAlignment="1" applyProtection="1">
      <alignment horizontal="center" vertical="center"/>
    </xf>
    <xf numFmtId="38" fontId="0" fillId="0" borderId="24" xfId="1" applyFont="1" applyFill="1" applyBorder="1" applyAlignment="1" applyProtection="1">
      <alignment vertical="center"/>
    </xf>
    <xf numFmtId="38" fontId="0" fillId="0" borderId="26" xfId="1" applyFont="1" applyFill="1" applyBorder="1" applyAlignment="1" applyProtection="1">
      <alignment vertical="center"/>
    </xf>
    <xf numFmtId="38" fontId="0" fillId="0" borderId="4" xfId="0" applyNumberFormat="1" applyFill="1" applyBorder="1" applyAlignment="1" applyProtection="1">
      <alignment vertical="center"/>
    </xf>
    <xf numFmtId="0" fontId="0" fillId="0" borderId="4" xfId="0" applyFill="1" applyBorder="1" applyAlignment="1" applyProtection="1">
      <alignment vertical="center"/>
    </xf>
    <xf numFmtId="0" fontId="0" fillId="2" borderId="4" xfId="0" applyFill="1" applyBorder="1" applyAlignment="1" applyProtection="1">
      <alignment horizontal="left" vertical="top" wrapText="1"/>
    </xf>
    <xf numFmtId="0" fontId="0" fillId="0" borderId="4" xfId="0" applyBorder="1" applyAlignment="1" applyProtection="1">
      <alignment horizontal="center" vertical="center"/>
    </xf>
    <xf numFmtId="38" fontId="0" fillId="2" borderId="4" xfId="1" applyFont="1" applyFill="1" applyBorder="1" applyAlignment="1" applyProtection="1">
      <alignment horizontal="right" vertical="center"/>
    </xf>
    <xf numFmtId="0" fontId="6" fillId="0" borderId="4" xfId="0" applyFont="1" applyBorder="1" applyAlignment="1" applyProtection="1">
      <alignment horizontal="center" vertical="center" wrapText="1"/>
    </xf>
    <xf numFmtId="0" fontId="8" fillId="0" borderId="4" xfId="0" applyFont="1" applyBorder="1" applyAlignment="1" applyProtection="1">
      <alignment horizontal="center" vertical="center"/>
    </xf>
    <xf numFmtId="10" fontId="0" fillId="0" borderId="4" xfId="2" applyNumberFormat="1" applyFont="1" applyBorder="1" applyAlignment="1" applyProtection="1">
      <alignment horizontal="center" vertical="center"/>
    </xf>
    <xf numFmtId="38" fontId="0" fillId="2" borderId="3" xfId="1" applyFont="1" applyFill="1" applyBorder="1" applyAlignment="1" applyProtection="1">
      <alignment vertical="center"/>
    </xf>
    <xf numFmtId="0" fontId="0" fillId="0" borderId="3" xfId="0" applyBorder="1" applyAlignment="1" applyProtection="1">
      <alignment vertical="center" shrinkToFit="1"/>
    </xf>
    <xf numFmtId="0" fontId="0" fillId="0" borderId="14" xfId="0" applyBorder="1" applyAlignment="1" applyProtection="1">
      <alignment horizontal="center" vertical="center" shrinkToFit="1"/>
    </xf>
    <xf numFmtId="0" fontId="0" fillId="0" borderId="7" xfId="0" applyBorder="1" applyAlignment="1" applyProtection="1">
      <alignment horizontal="center" vertical="center" shrinkToFit="1"/>
    </xf>
    <xf numFmtId="0" fontId="0" fillId="0" borderId="22" xfId="0" applyBorder="1" applyAlignment="1" applyProtection="1">
      <alignment vertical="center" shrinkToFit="1"/>
    </xf>
    <xf numFmtId="0" fontId="0" fillId="0" borderId="23" xfId="0" applyBorder="1" applyAlignment="1" applyProtection="1">
      <alignment vertical="center" shrinkToFit="1"/>
    </xf>
    <xf numFmtId="38" fontId="0" fillId="0" borderId="22" xfId="1" applyFont="1" applyFill="1" applyBorder="1" applyAlignment="1" applyProtection="1">
      <alignment vertical="center"/>
    </xf>
    <xf numFmtId="38" fontId="0" fillId="0" borderId="23" xfId="1" applyFont="1" applyFill="1" applyBorder="1" applyAlignment="1" applyProtection="1">
      <alignment vertical="center"/>
    </xf>
    <xf numFmtId="0" fontId="0" fillId="0" borderId="8" xfId="0" applyBorder="1" applyAlignment="1" applyProtection="1">
      <alignment horizontal="center" vertical="center"/>
    </xf>
    <xf numFmtId="0" fontId="0" fillId="0" borderId="9" xfId="0" applyBorder="1" applyAlignment="1" applyProtection="1">
      <alignment horizontal="center" vertical="center"/>
    </xf>
    <xf numFmtId="0" fontId="0" fillId="0" borderId="10" xfId="0" applyBorder="1" applyAlignment="1" applyProtection="1">
      <alignment horizontal="center" vertical="center"/>
    </xf>
    <xf numFmtId="0" fontId="0" fillId="0" borderId="11" xfId="0" applyBorder="1" applyAlignment="1" applyProtection="1">
      <alignment horizontal="center" vertical="center"/>
    </xf>
    <xf numFmtId="0" fontId="0" fillId="0" borderId="12" xfId="0" applyBorder="1" applyAlignment="1" applyProtection="1">
      <alignment horizontal="center" vertical="center"/>
    </xf>
    <xf numFmtId="0" fontId="0" fillId="0" borderId="13" xfId="0" applyBorder="1" applyAlignment="1" applyProtection="1">
      <alignment horizontal="center" vertical="center"/>
    </xf>
    <xf numFmtId="0" fontId="0" fillId="0" borderId="15" xfId="0" applyBorder="1" applyAlignment="1" applyProtection="1">
      <alignment vertical="center" shrinkToFit="1"/>
    </xf>
    <xf numFmtId="0" fontId="0" fillId="0" borderId="16" xfId="0" applyBorder="1" applyAlignment="1" applyProtection="1">
      <alignment vertical="center" shrinkToFit="1"/>
    </xf>
    <xf numFmtId="38" fontId="0" fillId="2" borderId="15" xfId="1" applyFont="1" applyFill="1" applyBorder="1" applyAlignment="1" applyProtection="1">
      <alignment vertical="center"/>
    </xf>
    <xf numFmtId="38" fontId="0" fillId="2" borderId="16" xfId="1" applyFont="1" applyFill="1" applyBorder="1" applyAlignment="1" applyProtection="1">
      <alignment vertical="center"/>
    </xf>
    <xf numFmtId="0" fontId="0" fillId="0" borderId="7" xfId="0" applyBorder="1" applyAlignment="1" applyProtection="1">
      <alignment vertical="center"/>
    </xf>
    <xf numFmtId="38" fontId="0" fillId="2" borderId="7" xfId="1" applyFont="1" applyFill="1" applyBorder="1" applyAlignment="1" applyProtection="1">
      <alignment vertical="center"/>
    </xf>
    <xf numFmtId="38" fontId="0" fillId="0" borderId="4" xfId="0" applyNumberFormat="1" applyBorder="1" applyAlignment="1" applyProtection="1">
      <alignment vertical="center"/>
    </xf>
    <xf numFmtId="0" fontId="0" fillId="0" borderId="4" xfId="0" applyBorder="1" applyAlignment="1" applyProtection="1">
      <alignment vertical="center"/>
    </xf>
    <xf numFmtId="0" fontId="0" fillId="0" borderId="1" xfId="0" applyBorder="1" applyAlignment="1" applyProtection="1">
      <alignment vertical="center"/>
    </xf>
    <xf numFmtId="38" fontId="0" fillId="2" borderId="1" xfId="1" applyFont="1" applyFill="1" applyBorder="1" applyAlignment="1" applyProtection="1">
      <alignment horizontal="right" vertical="center"/>
    </xf>
    <xf numFmtId="0" fontId="0" fillId="0" borderId="1" xfId="0" applyBorder="1" applyAlignment="1" applyProtection="1">
      <alignment horizontal="center" vertical="center" shrinkToFit="1"/>
    </xf>
    <xf numFmtId="0" fontId="0" fillId="0" borderId="2" xfId="0" applyBorder="1" applyAlignment="1" applyProtection="1">
      <alignment horizontal="center" vertical="center" shrinkToFit="1"/>
    </xf>
    <xf numFmtId="0" fontId="0" fillId="0" borderId="3" xfId="0" applyBorder="1" applyAlignment="1" applyProtection="1">
      <alignment horizontal="center" vertical="center" shrinkToFit="1"/>
    </xf>
    <xf numFmtId="0" fontId="0" fillId="0" borderId="1" xfId="0" applyBorder="1" applyAlignment="1" applyProtection="1">
      <alignment vertical="center" shrinkToFit="1"/>
    </xf>
    <xf numFmtId="38" fontId="0" fillId="2" borderId="1" xfId="1" applyFont="1" applyFill="1" applyBorder="1" applyAlignment="1" applyProtection="1">
      <alignment vertical="center"/>
    </xf>
    <xf numFmtId="0" fontId="0" fillId="0" borderId="2" xfId="0" applyBorder="1" applyAlignment="1" applyProtection="1">
      <alignment vertical="center"/>
    </xf>
    <xf numFmtId="0" fontId="0" fillId="0" borderId="2" xfId="0" applyBorder="1" applyAlignment="1" applyProtection="1">
      <alignment vertical="center" shrinkToFit="1"/>
    </xf>
    <xf numFmtId="38" fontId="0" fillId="2" borderId="2" xfId="1" applyFont="1" applyFill="1" applyBorder="1" applyAlignment="1" applyProtection="1">
      <alignment vertical="center"/>
    </xf>
    <xf numFmtId="38" fontId="0" fillId="2" borderId="2" xfId="1" applyFont="1" applyFill="1" applyBorder="1" applyAlignment="1" applyProtection="1">
      <alignment horizontal="right" vertical="center"/>
    </xf>
    <xf numFmtId="0" fontId="9" fillId="0" borderId="18" xfId="0" applyFont="1" applyBorder="1" applyAlignment="1" applyProtection="1">
      <alignment horizontal="center" vertical="center" wrapText="1"/>
    </xf>
    <xf numFmtId="0" fontId="10" fillId="0" borderId="6"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10" fillId="0" borderId="5" xfId="0" applyFont="1" applyBorder="1" applyAlignment="1" applyProtection="1">
      <alignment horizontal="center" vertical="center" wrapText="1"/>
    </xf>
    <xf numFmtId="0" fontId="10" fillId="0" borderId="21" xfId="0" applyFont="1" applyBorder="1" applyAlignment="1" applyProtection="1">
      <alignment horizontal="center" vertical="center" wrapText="1"/>
    </xf>
    <xf numFmtId="10" fontId="0" fillId="0" borderId="18" xfId="2" applyNumberFormat="1" applyFont="1" applyBorder="1" applyAlignment="1" applyProtection="1">
      <alignment vertical="center"/>
    </xf>
    <xf numFmtId="10" fontId="0" fillId="0" borderId="19" xfId="2" applyNumberFormat="1" applyFont="1" applyBorder="1" applyAlignment="1" applyProtection="1">
      <alignment vertical="center"/>
    </xf>
    <xf numFmtId="10" fontId="0" fillId="0" borderId="20" xfId="2" applyNumberFormat="1" applyFont="1" applyBorder="1" applyAlignment="1" applyProtection="1">
      <alignment vertical="center"/>
    </xf>
    <xf numFmtId="10" fontId="0" fillId="0" borderId="21" xfId="2" applyNumberFormat="1" applyFont="1" applyBorder="1" applyAlignment="1" applyProtection="1">
      <alignment vertical="center"/>
    </xf>
    <xf numFmtId="0" fontId="0" fillId="0" borderId="17" xfId="0" applyBorder="1" applyAlignment="1" applyProtection="1">
      <alignment vertical="center"/>
    </xf>
    <xf numFmtId="38" fontId="0" fillId="2" borderId="17" xfId="1" applyFont="1" applyFill="1" applyBorder="1" applyAlignment="1" applyProtection="1">
      <alignment horizontal="right" vertical="center"/>
    </xf>
    <xf numFmtId="0" fontId="0" fillId="0" borderId="4" xfId="0" applyBorder="1" applyAlignment="1" applyProtection="1">
      <alignment horizontal="center" vertical="center" shrinkToFit="1"/>
    </xf>
    <xf numFmtId="0" fontId="9" fillId="0" borderId="4" xfId="0" applyFont="1" applyBorder="1" applyAlignment="1" applyProtection="1">
      <alignment horizontal="center" vertical="center" wrapText="1" shrinkToFit="1"/>
    </xf>
    <xf numFmtId="0" fontId="10" fillId="0" borderId="4" xfId="0" applyFont="1" applyBorder="1" applyAlignment="1" applyProtection="1">
      <alignment horizontal="center" vertical="center" shrinkToFit="1"/>
    </xf>
    <xf numFmtId="10" fontId="0" fillId="0" borderId="4" xfId="2" applyNumberFormat="1" applyFont="1" applyBorder="1" applyAlignment="1" applyProtection="1">
      <alignment vertical="center"/>
    </xf>
    <xf numFmtId="0" fontId="6" fillId="0" borderId="4" xfId="0" applyFont="1" applyBorder="1" applyAlignment="1" applyProtection="1">
      <alignment vertical="center" wrapText="1"/>
    </xf>
    <xf numFmtId="0" fontId="8" fillId="0" borderId="4" xfId="0" applyFont="1" applyBorder="1" applyAlignment="1" applyProtection="1">
      <alignment vertical="center"/>
    </xf>
    <xf numFmtId="38" fontId="0" fillId="2" borderId="4" xfId="1" applyFont="1" applyFill="1" applyBorder="1" applyAlignment="1" applyProtection="1">
      <alignment vertical="center"/>
    </xf>
    <xf numFmtId="0" fontId="0" fillId="0" borderId="4" xfId="0" applyBorder="1" applyAlignment="1" applyProtection="1">
      <alignment vertical="center" shrinkToFit="1"/>
    </xf>
    <xf numFmtId="0" fontId="6" fillId="0" borderId="4" xfId="0" applyFont="1" applyBorder="1" applyAlignment="1" applyProtection="1">
      <alignment horizontal="center" vertical="center" wrapText="1" shrinkToFit="1"/>
    </xf>
    <xf numFmtId="0" fontId="8" fillId="0" borderId="4" xfId="0" applyFont="1" applyBorder="1" applyAlignment="1" applyProtection="1">
      <alignment horizontal="center" vertical="center" shrinkToFit="1"/>
    </xf>
    <xf numFmtId="0" fontId="0" fillId="0" borderId="4" xfId="0" applyBorder="1" applyAlignment="1" applyProtection="1">
      <alignment horizontal="distributed" vertical="center"/>
    </xf>
    <xf numFmtId="0" fontId="0" fillId="2" borderId="4" xfId="0" applyFill="1" applyBorder="1" applyAlignment="1" applyProtection="1">
      <alignment vertical="center"/>
    </xf>
    <xf numFmtId="0" fontId="0" fillId="2" borderId="4" xfId="0" applyFill="1" applyBorder="1" applyAlignment="1" applyProtection="1">
      <alignment vertical="center" shrinkToFit="1"/>
    </xf>
    <xf numFmtId="0" fontId="7" fillId="0" borderId="0" xfId="3" applyAlignment="1" applyProtection="1">
      <alignment horizontal="left" vertical="center"/>
    </xf>
    <xf numFmtId="0" fontId="7" fillId="0" borderId="0" xfId="3" applyAlignment="1" applyProtection="1">
      <alignment vertical="center"/>
    </xf>
    <xf numFmtId="0" fontId="0" fillId="2" borderId="4" xfId="0" applyFill="1" applyBorder="1" applyAlignment="1" applyProtection="1">
      <alignment horizontal="left" vertical="center" shrinkToFit="1"/>
    </xf>
    <xf numFmtId="14" fontId="0" fillId="2" borderId="4" xfId="0" applyNumberFormat="1" applyFill="1" applyBorder="1" applyAlignment="1" applyProtection="1">
      <alignment vertical="center"/>
    </xf>
    <xf numFmtId="0" fontId="4" fillId="0" borderId="0" xfId="0" applyFont="1" applyFill="1" applyBorder="1" applyAlignment="1" applyProtection="1">
      <alignment vertical="center"/>
    </xf>
  </cellXfs>
  <cellStyles count="4">
    <cellStyle name="パーセント" xfId="2" builtinId="5"/>
    <cellStyle name="ハイパーリンク" xfId="3" builtinId="8"/>
    <cellStyle name="桁区切り" xfId="1" builtinId="6"/>
    <cellStyle name="標準" xfId="0" builtinId="0"/>
  </cellStyles>
  <dxfs count="24">
    <dxf>
      <font>
        <color theme="0"/>
      </font>
      <fill>
        <patternFill>
          <bgColor theme="0"/>
        </patternFill>
      </fill>
      <border>
        <left/>
        <right/>
        <top/>
        <bottom/>
        <vertical/>
        <horizontal/>
      </border>
    </dxf>
    <dxf>
      <font>
        <color theme="0"/>
      </font>
      <fill>
        <patternFill>
          <bgColor theme="0"/>
        </patternFill>
      </fill>
      <border>
        <left/>
        <right/>
        <top/>
        <bottom/>
      </border>
    </dxf>
    <dxf>
      <font>
        <color theme="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bgColor theme="0"/>
        </patternFill>
      </fill>
      <border>
        <left/>
        <right/>
        <top/>
        <bottom/>
        <vertical/>
        <horizontal/>
      </border>
    </dxf>
    <dxf>
      <font>
        <color theme="0"/>
      </font>
      <fill>
        <patternFill>
          <bgColor theme="0"/>
        </patternFill>
      </fill>
      <border>
        <left/>
        <right/>
        <top/>
        <bottom/>
      </border>
    </dxf>
    <dxf>
      <font>
        <color theme="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fill>
        <patternFill>
          <bgColor theme="0"/>
        </patternFill>
      </fill>
      <border>
        <left/>
        <right/>
        <top/>
        <bottom/>
        <vertical/>
        <horizontal/>
      </border>
    </dxf>
    <dxf>
      <font>
        <color theme="0"/>
      </font>
      <fill>
        <patternFill>
          <bgColor theme="0"/>
        </patternFill>
      </fill>
      <border>
        <left/>
        <right/>
        <top/>
        <bottom/>
      </border>
    </dxf>
    <dxf>
      <font>
        <color theme="1"/>
      </font>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jasso.go.jp/shogakukin/kyufu/seikeiizisya.html" TargetMode="External"/><Relationship Id="rId2" Type="http://schemas.openxmlformats.org/officeDocument/2006/relationships/hyperlink" Target="https://www.jasso.go.jp/shogakukin/oyakudachi/shogakukin-simulator.html" TargetMode="External"/><Relationship Id="rId1" Type="http://schemas.openxmlformats.org/officeDocument/2006/relationships/hyperlink" Target="https://www.mext.go.jp/kyufu/index.htm"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jasso.go.jp/shogakukin/kyufu/seikeiizisya.html" TargetMode="External"/><Relationship Id="rId2" Type="http://schemas.openxmlformats.org/officeDocument/2006/relationships/hyperlink" Target="https://www.jasso.go.jp/shogakukin/oyakudachi/shogakukin-simulator.html" TargetMode="External"/><Relationship Id="rId1" Type="http://schemas.openxmlformats.org/officeDocument/2006/relationships/hyperlink" Target="https://www.mext.go.jp/kyufu/index.htm"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jasso.go.jp/shogakukin/kyufu/seikeiizisya.html" TargetMode="External"/><Relationship Id="rId2" Type="http://schemas.openxmlformats.org/officeDocument/2006/relationships/hyperlink" Target="https://www.jasso.go.jp/shogakukin/oyakudachi/shogakukin-simulator.html" TargetMode="External"/><Relationship Id="rId1" Type="http://schemas.openxmlformats.org/officeDocument/2006/relationships/hyperlink" Target="https://www.mext.go.jp/kyufu/index.htm"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107"/>
  <sheetViews>
    <sheetView showGridLines="0" tabSelected="1" zoomScale="90" zoomScaleNormal="90" zoomScaleSheetLayoutView="90" workbookViewId="0">
      <pane ySplit="5" topLeftCell="A6" activePane="bottomLeft" state="frozen"/>
      <selection pane="bottomLeft" activeCell="B58" sqref="B58"/>
    </sheetView>
    <sheetView showGridLines="0" tabSelected="1" workbookViewId="1">
      <pane ySplit="5" topLeftCell="A6" activePane="bottomLeft" state="frozen"/>
      <selection pane="bottomLeft" activeCell="G13" sqref="G13:L13"/>
    </sheetView>
  </sheetViews>
  <sheetFormatPr defaultRowHeight="18" x14ac:dyDescent="0.45"/>
  <cols>
    <col min="1" max="4" width="3.19921875" customWidth="1"/>
    <col min="5" max="24" width="5.69921875" customWidth="1"/>
    <col min="25" max="25" width="7.5" bestFit="1" customWidth="1"/>
    <col min="26" max="29" width="5.69921875" customWidth="1"/>
  </cols>
  <sheetData>
    <row r="2" spans="2:26" s="1" customFormat="1" ht="36.6" x14ac:dyDescent="0.45">
      <c r="B2" s="61" t="s">
        <v>104</v>
      </c>
      <c r="C2" s="61"/>
      <c r="D2" s="61"/>
      <c r="E2" s="61"/>
      <c r="F2" s="61"/>
      <c r="G2" s="61"/>
      <c r="H2" s="61"/>
      <c r="I2" s="61"/>
      <c r="J2" s="61"/>
      <c r="K2" s="61"/>
      <c r="L2" s="61"/>
      <c r="M2" s="61"/>
      <c r="N2" s="61"/>
      <c r="O2" s="61"/>
      <c r="P2" s="61"/>
      <c r="Q2" s="61"/>
      <c r="R2" s="61"/>
      <c r="S2" s="61"/>
      <c r="T2" s="61"/>
      <c r="U2" s="61"/>
      <c r="V2" s="61"/>
      <c r="W2" s="61"/>
    </row>
    <row r="3" spans="2:26" s="1" customFormat="1" ht="18" customHeight="1" x14ac:dyDescent="0.45">
      <c r="B3" s="9"/>
      <c r="C3" s="9"/>
      <c r="D3" s="9"/>
      <c r="E3" s="9"/>
      <c r="F3" s="9"/>
      <c r="G3" s="9"/>
      <c r="H3" s="9"/>
      <c r="I3" s="9"/>
      <c r="J3" s="9"/>
      <c r="K3" s="9"/>
      <c r="L3" s="9"/>
      <c r="M3" s="9"/>
      <c r="N3" s="9"/>
      <c r="O3" s="9"/>
      <c r="P3" s="9"/>
      <c r="Q3" s="9"/>
      <c r="R3" s="9"/>
      <c r="S3" s="9"/>
      <c r="T3" s="9"/>
      <c r="U3" s="9"/>
      <c r="V3" s="9"/>
      <c r="W3" s="9"/>
    </row>
    <row r="4" spans="2:26" s="1" customFormat="1" ht="19.95" customHeight="1" x14ac:dyDescent="0.45">
      <c r="B4" t="s">
        <v>93</v>
      </c>
      <c r="C4" s="9"/>
      <c r="D4" s="9"/>
      <c r="E4" s="9"/>
      <c r="F4" s="9"/>
      <c r="G4" s="9"/>
      <c r="H4" s="9"/>
      <c r="I4" s="9"/>
      <c r="J4" s="9"/>
      <c r="K4" s="9"/>
      <c r="L4" s="9"/>
      <c r="M4" s="9"/>
      <c r="N4" s="9"/>
      <c r="O4" s="9"/>
      <c r="P4" s="9"/>
      <c r="Q4" s="9"/>
      <c r="R4" s="9"/>
      <c r="S4" s="9"/>
      <c r="T4" s="9"/>
      <c r="U4" s="9"/>
      <c r="V4" s="9"/>
      <c r="W4" s="9"/>
    </row>
    <row r="5" spans="2:26" x14ac:dyDescent="0.45">
      <c r="B5" s="3"/>
      <c r="C5" s="3"/>
      <c r="D5" s="3"/>
      <c r="E5" s="3"/>
      <c r="F5" s="3"/>
      <c r="G5" s="3"/>
      <c r="H5" s="3"/>
      <c r="I5" s="3"/>
      <c r="J5" s="3"/>
      <c r="K5" s="3"/>
      <c r="L5" s="3"/>
      <c r="M5" s="3"/>
      <c r="N5" s="3"/>
      <c r="O5" s="3"/>
      <c r="P5" s="3"/>
      <c r="Q5" s="3"/>
      <c r="R5" s="3"/>
      <c r="S5" s="3"/>
      <c r="T5" s="3"/>
      <c r="U5" s="3"/>
      <c r="V5" s="3"/>
      <c r="W5" s="3"/>
      <c r="X5" s="3"/>
      <c r="Y5" s="3"/>
      <c r="Z5" s="3"/>
    </row>
    <row r="6" spans="2:26" x14ac:dyDescent="0.45">
      <c r="B6" s="4"/>
      <c r="C6" s="4"/>
      <c r="D6" s="4"/>
      <c r="E6" s="4"/>
      <c r="F6" s="4"/>
      <c r="G6" s="4"/>
      <c r="H6" s="4"/>
      <c r="I6" s="4"/>
      <c r="J6" s="4"/>
      <c r="K6" s="4"/>
      <c r="L6" s="4"/>
      <c r="M6" s="4"/>
      <c r="N6" s="4"/>
      <c r="O6" s="4"/>
      <c r="P6" s="4"/>
      <c r="Q6" s="4"/>
      <c r="R6" s="4"/>
      <c r="S6" s="4"/>
      <c r="T6" s="4"/>
      <c r="U6" s="4"/>
      <c r="V6" s="4"/>
      <c r="W6" s="4"/>
      <c r="X6" s="4"/>
      <c r="Y6" s="4"/>
      <c r="Z6" s="4"/>
    </row>
    <row r="7" spans="2:26" s="2" customFormat="1" ht="22.2" x14ac:dyDescent="0.45">
      <c r="B7" s="2" t="s">
        <v>2</v>
      </c>
    </row>
    <row r="8" spans="2:26" x14ac:dyDescent="0.45">
      <c r="C8" s="13" t="s">
        <v>14</v>
      </c>
    </row>
    <row r="9" spans="2:26" x14ac:dyDescent="0.45">
      <c r="C9" t="s">
        <v>58</v>
      </c>
    </row>
    <row r="10" spans="2:26" x14ac:dyDescent="0.45">
      <c r="C10" t="s">
        <v>59</v>
      </c>
    </row>
    <row r="11" spans="2:26" x14ac:dyDescent="0.45">
      <c r="C11" t="s">
        <v>120</v>
      </c>
    </row>
    <row r="13" spans="2:26" ht="25.2" customHeight="1" x14ac:dyDescent="0.45">
      <c r="D13" s="36" t="s">
        <v>3</v>
      </c>
      <c r="E13" s="36"/>
      <c r="F13" s="36"/>
      <c r="G13" s="59"/>
      <c r="H13" s="59"/>
      <c r="I13" s="59"/>
      <c r="J13" s="59"/>
      <c r="K13" s="59"/>
      <c r="L13" s="59"/>
    </row>
    <row r="14" spans="2:26" ht="25.2" customHeight="1" x14ac:dyDescent="0.45">
      <c r="D14" s="36" t="s">
        <v>4</v>
      </c>
      <c r="E14" s="36"/>
      <c r="F14" s="36"/>
      <c r="G14" s="59"/>
      <c r="H14" s="59"/>
      <c r="I14" s="59"/>
      <c r="J14" s="59"/>
      <c r="K14" s="59"/>
      <c r="L14" s="59"/>
    </row>
    <row r="16" spans="2:26" x14ac:dyDescent="0.45">
      <c r="C16" s="13" t="s">
        <v>63</v>
      </c>
    </row>
    <row r="17" spans="2:26" x14ac:dyDescent="0.45">
      <c r="D17" t="s">
        <v>84</v>
      </c>
    </row>
    <row r="18" spans="2:26" x14ac:dyDescent="0.45">
      <c r="D18" s="66" t="s">
        <v>65</v>
      </c>
      <c r="E18" s="66"/>
      <c r="F18" s="66"/>
      <c r="G18" s="66"/>
      <c r="H18" s="66"/>
      <c r="I18" s="66"/>
      <c r="J18" s="66"/>
      <c r="K18" s="66"/>
      <c r="L18" s="66"/>
      <c r="M18" s="66"/>
      <c r="N18" s="66"/>
      <c r="O18" s="66"/>
      <c r="P18" s="66"/>
      <c r="Q18" s="66"/>
    </row>
    <row r="19" spans="2:26" x14ac:dyDescent="0.45">
      <c r="D19" s="66" t="s">
        <v>66</v>
      </c>
      <c r="E19" s="66"/>
      <c r="F19" s="66"/>
      <c r="G19" s="66"/>
      <c r="H19" s="66"/>
      <c r="I19" s="66"/>
      <c r="J19" s="66"/>
      <c r="K19" s="66"/>
      <c r="L19" s="66"/>
      <c r="M19" s="66"/>
      <c r="N19" s="66"/>
      <c r="O19" s="66"/>
      <c r="P19" s="66"/>
      <c r="Q19" s="66"/>
      <c r="R19" s="66"/>
      <c r="S19" s="66"/>
      <c r="T19" s="66"/>
      <c r="U19" s="66"/>
      <c r="V19" s="66"/>
      <c r="W19" s="66"/>
      <c r="X19" s="66"/>
    </row>
    <row r="21" spans="2:26" ht="25.2" customHeight="1" x14ac:dyDescent="0.45">
      <c r="D21" s="37" t="s">
        <v>64</v>
      </c>
      <c r="E21" s="37"/>
      <c r="F21" s="37"/>
      <c r="G21" s="63"/>
      <c r="H21" s="63"/>
      <c r="I21" s="63"/>
      <c r="J21" s="63"/>
      <c r="K21" s="63"/>
      <c r="L21" s="63"/>
    </row>
    <row r="22" spans="2:26" x14ac:dyDescent="0.45">
      <c r="B22" s="3"/>
      <c r="C22" s="3"/>
      <c r="D22" s="3"/>
      <c r="E22" s="3"/>
      <c r="F22" s="3"/>
      <c r="G22" s="3"/>
      <c r="H22" s="3"/>
      <c r="I22" s="3"/>
      <c r="J22" s="3"/>
      <c r="K22" s="3"/>
      <c r="L22" s="3"/>
      <c r="M22" s="3"/>
      <c r="N22" s="3"/>
      <c r="O22" s="3"/>
      <c r="P22" s="3"/>
      <c r="Q22" s="3"/>
      <c r="R22" s="3"/>
      <c r="S22" s="3"/>
      <c r="T22" s="3"/>
      <c r="U22" s="3"/>
      <c r="V22" s="3"/>
      <c r="W22" s="3"/>
      <c r="X22" s="3"/>
      <c r="Y22" s="3"/>
      <c r="Z22" s="3"/>
    </row>
    <row r="23" spans="2:26" x14ac:dyDescent="0.45">
      <c r="B23" s="4"/>
      <c r="C23" s="4"/>
      <c r="D23" s="4"/>
      <c r="E23" s="4"/>
      <c r="F23" s="4"/>
      <c r="G23" s="4"/>
      <c r="H23" s="4"/>
      <c r="I23" s="4"/>
      <c r="J23" s="4"/>
      <c r="K23" s="4"/>
      <c r="L23" s="4"/>
      <c r="M23" s="4"/>
      <c r="N23" s="4"/>
      <c r="O23" s="4"/>
      <c r="P23" s="4"/>
      <c r="Q23" s="4"/>
      <c r="R23" s="4"/>
      <c r="S23" s="4"/>
      <c r="T23" s="4"/>
      <c r="U23" s="4"/>
      <c r="V23" s="4"/>
      <c r="W23" s="4"/>
      <c r="X23" s="4"/>
      <c r="Y23" s="4"/>
      <c r="Z23" s="4"/>
    </row>
    <row r="24" spans="2:26" s="2" customFormat="1" ht="22.2" x14ac:dyDescent="0.45">
      <c r="B24" s="2" t="s">
        <v>13</v>
      </c>
    </row>
    <row r="25" spans="2:26" x14ac:dyDescent="0.45">
      <c r="C25" s="13" t="s">
        <v>15</v>
      </c>
    </row>
    <row r="26" spans="2:26" ht="25.2" customHeight="1" x14ac:dyDescent="0.45">
      <c r="D26" s="56" t="s">
        <v>19</v>
      </c>
      <c r="E26" s="56"/>
      <c r="F26" s="57"/>
      <c r="G26" s="58"/>
      <c r="H26" s="58"/>
      <c r="I26" s="58"/>
    </row>
    <row r="27" spans="2:26" ht="25.2" customHeight="1" x14ac:dyDescent="0.45">
      <c r="D27" s="56" t="s">
        <v>0</v>
      </c>
      <c r="E27" s="56"/>
      <c r="F27" s="58"/>
      <c r="G27" s="58"/>
      <c r="H27" s="58"/>
      <c r="I27" s="58"/>
    </row>
    <row r="28" spans="2:26" ht="25.2" customHeight="1" x14ac:dyDescent="0.45">
      <c r="D28" s="56" t="s">
        <v>1</v>
      </c>
      <c r="E28" s="56"/>
      <c r="F28" s="59"/>
      <c r="G28" s="59"/>
      <c r="H28" s="59"/>
      <c r="I28" s="59"/>
    </row>
    <row r="29" spans="2:26" ht="25.2" customHeight="1" x14ac:dyDescent="0.45">
      <c r="D29" s="56" t="s">
        <v>16</v>
      </c>
      <c r="E29" s="56"/>
      <c r="F29" s="58"/>
      <c r="G29" s="58"/>
      <c r="H29" s="58"/>
      <c r="I29" s="58"/>
    </row>
    <row r="30" spans="2:26" ht="25.2" customHeight="1" x14ac:dyDescent="0.45">
      <c r="D30" s="56" t="s">
        <v>17</v>
      </c>
      <c r="E30" s="56"/>
      <c r="F30" s="58"/>
      <c r="G30" s="58"/>
      <c r="H30" s="58"/>
      <c r="I30" s="58"/>
    </row>
    <row r="31" spans="2:26" ht="25.2" customHeight="1" x14ac:dyDescent="0.45">
      <c r="D31" s="56" t="s">
        <v>18</v>
      </c>
      <c r="E31" s="56"/>
      <c r="F31" s="58"/>
      <c r="G31" s="58"/>
      <c r="H31" s="58"/>
      <c r="I31" s="58"/>
    </row>
    <row r="32" spans="2:26" x14ac:dyDescent="0.45">
      <c r="B32" s="3"/>
      <c r="C32" s="3"/>
      <c r="D32" s="3"/>
      <c r="E32" s="3"/>
      <c r="F32" s="3"/>
      <c r="G32" s="3"/>
      <c r="H32" s="3"/>
      <c r="I32" s="3"/>
      <c r="J32" s="3"/>
      <c r="K32" s="3"/>
      <c r="L32" s="3"/>
      <c r="M32" s="3"/>
      <c r="N32" s="3"/>
      <c r="O32" s="3"/>
      <c r="P32" s="3"/>
      <c r="Q32" s="3"/>
      <c r="R32" s="3"/>
      <c r="S32" s="3"/>
      <c r="T32" s="3"/>
      <c r="U32" s="3"/>
      <c r="V32" s="3"/>
      <c r="W32" s="3"/>
      <c r="X32" s="3"/>
      <c r="Y32" s="3"/>
      <c r="Z32" s="3"/>
    </row>
    <row r="33" spans="2:26" x14ac:dyDescent="0.45">
      <c r="B33" s="4"/>
      <c r="C33" s="4"/>
      <c r="D33" s="4"/>
      <c r="E33" s="4"/>
      <c r="F33" s="4"/>
      <c r="G33" s="4"/>
      <c r="H33" s="4"/>
      <c r="I33" s="4"/>
      <c r="J33" s="4"/>
      <c r="K33" s="4"/>
      <c r="L33" s="4"/>
      <c r="M33" s="4"/>
      <c r="N33" s="4"/>
      <c r="O33" s="4"/>
      <c r="P33" s="4"/>
      <c r="Q33" s="4"/>
      <c r="R33" s="4"/>
      <c r="S33" s="4"/>
      <c r="T33" s="4"/>
      <c r="U33" s="4"/>
      <c r="V33" s="4"/>
      <c r="W33" s="4"/>
      <c r="X33" s="4"/>
      <c r="Y33" s="4"/>
      <c r="Z33" s="4"/>
    </row>
    <row r="34" spans="2:26" s="2" customFormat="1" ht="22.2" x14ac:dyDescent="0.45">
      <c r="B34" s="2" t="s">
        <v>20</v>
      </c>
    </row>
    <row r="35" spans="2:26" x14ac:dyDescent="0.45">
      <c r="C35" s="13" t="s">
        <v>160</v>
      </c>
    </row>
    <row r="36" spans="2:26" ht="30" customHeight="1" x14ac:dyDescent="0.45">
      <c r="D36" s="36" t="s">
        <v>161</v>
      </c>
      <c r="E36" s="36"/>
      <c r="F36" s="36"/>
      <c r="G36" s="36"/>
      <c r="H36" s="59"/>
      <c r="I36" s="59"/>
      <c r="J36" s="59"/>
      <c r="K36" s="59"/>
    </row>
    <row r="38" spans="2:26" x14ac:dyDescent="0.45">
      <c r="C38" s="13" t="s">
        <v>106</v>
      </c>
    </row>
    <row r="39" spans="2:26" x14ac:dyDescent="0.45">
      <c r="D39" t="s">
        <v>107</v>
      </c>
    </row>
    <row r="41" spans="2:26" x14ac:dyDescent="0.45">
      <c r="C41" s="13" t="s">
        <v>88</v>
      </c>
    </row>
    <row r="42" spans="2:26" x14ac:dyDescent="0.45">
      <c r="D42" s="10" t="s">
        <v>90</v>
      </c>
    </row>
    <row r="43" spans="2:26" x14ac:dyDescent="0.45">
      <c r="D43" t="s">
        <v>85</v>
      </c>
    </row>
    <row r="44" spans="2:26" x14ac:dyDescent="0.45">
      <c r="D44" s="60" t="s">
        <v>94</v>
      </c>
      <c r="E44" s="60"/>
      <c r="F44" s="60"/>
      <c r="G44" s="60"/>
      <c r="H44" s="60"/>
      <c r="I44" s="60"/>
      <c r="J44" s="60"/>
      <c r="K44" s="60"/>
      <c r="L44" s="60"/>
      <c r="M44" s="60"/>
      <c r="N44" s="60"/>
      <c r="O44" s="60"/>
      <c r="P44" s="60"/>
      <c r="Q44" s="60"/>
      <c r="R44" s="60"/>
      <c r="S44" s="60"/>
      <c r="T44" s="60"/>
      <c r="U44" s="60"/>
    </row>
    <row r="45" spans="2:26" x14ac:dyDescent="0.45">
      <c r="D45" t="s">
        <v>121</v>
      </c>
    </row>
    <row r="46" spans="2:26" ht="25.2" customHeight="1" x14ac:dyDescent="0.45">
      <c r="D46" s="38" t="s">
        <v>69</v>
      </c>
      <c r="E46" s="38"/>
      <c r="F46" s="38"/>
      <c r="G46" s="38"/>
      <c r="H46" s="38"/>
      <c r="I46" s="39"/>
      <c r="J46" s="39"/>
      <c r="K46" s="39"/>
      <c r="L46" s="39"/>
    </row>
    <row r="47" spans="2:26" ht="25.2" customHeight="1" x14ac:dyDescent="0.45">
      <c r="D47" s="38" t="s">
        <v>70</v>
      </c>
      <c r="E47" s="38"/>
      <c r="F47" s="38"/>
      <c r="G47" s="38"/>
      <c r="H47" s="38"/>
      <c r="I47" s="39"/>
      <c r="J47" s="39"/>
      <c r="K47" s="39"/>
      <c r="L47" s="39"/>
    </row>
    <row r="48" spans="2:26" ht="25.2" customHeight="1" x14ac:dyDescent="0.45">
      <c r="D48" s="38" t="s">
        <v>71</v>
      </c>
      <c r="E48" s="38"/>
      <c r="F48" s="38"/>
      <c r="G48" s="38"/>
      <c r="H48" s="38"/>
      <c r="I48" s="39"/>
      <c r="J48" s="39"/>
      <c r="K48" s="39"/>
      <c r="L48" s="39"/>
    </row>
    <row r="49" spans="2:25" ht="30" customHeight="1" x14ac:dyDescent="0.45">
      <c r="D49" s="64" t="s">
        <v>101</v>
      </c>
      <c r="E49" s="65"/>
      <c r="F49" s="65"/>
      <c r="G49" s="65"/>
      <c r="H49" s="65"/>
      <c r="I49" s="62">
        <f>SUM(I46:L48)</f>
        <v>0</v>
      </c>
      <c r="J49" s="62"/>
      <c r="K49" s="62"/>
      <c r="L49" s="62"/>
    </row>
    <row r="51" spans="2:25" x14ac:dyDescent="0.45">
      <c r="C51" s="12" t="s">
        <v>118</v>
      </c>
    </row>
    <row r="52" spans="2:25" ht="18" customHeight="1" x14ac:dyDescent="0.45">
      <c r="C52" s="13" t="s">
        <v>89</v>
      </c>
    </row>
    <row r="53" spans="2:25" x14ac:dyDescent="0.45">
      <c r="B53" s="11"/>
      <c r="D53" s="10" t="s">
        <v>91</v>
      </c>
    </row>
    <row r="54" spans="2:25" ht="25.2" customHeight="1" x14ac:dyDescent="0.45">
      <c r="B54" s="11"/>
      <c r="D54" s="37"/>
      <c r="E54" s="37"/>
      <c r="F54" s="37"/>
      <c r="G54" s="37"/>
      <c r="H54" s="37"/>
      <c r="I54" s="37" t="s">
        <v>54</v>
      </c>
      <c r="J54" s="37"/>
      <c r="K54" s="37"/>
      <c r="L54" s="37" t="s">
        <v>56</v>
      </c>
      <c r="M54" s="37"/>
      <c r="N54" s="37"/>
      <c r="O54" s="37" t="s">
        <v>55</v>
      </c>
      <c r="P54" s="37"/>
      <c r="Q54" s="37"/>
      <c r="R54" s="37" t="s">
        <v>57</v>
      </c>
      <c r="S54" s="37"/>
      <c r="T54" s="37"/>
      <c r="U54" s="37" t="s">
        <v>77</v>
      </c>
      <c r="V54" s="37"/>
      <c r="W54" s="37"/>
    </row>
    <row r="55" spans="2:25" ht="25.2" customHeight="1" x14ac:dyDescent="0.45">
      <c r="B55" s="11"/>
      <c r="D55" s="38" t="s">
        <v>73</v>
      </c>
      <c r="E55" s="38"/>
      <c r="F55" s="38"/>
      <c r="G55" s="38"/>
      <c r="H55" s="38"/>
      <c r="I55" s="39"/>
      <c r="J55" s="39"/>
      <c r="K55" s="39"/>
      <c r="L55" s="39"/>
      <c r="M55" s="39"/>
      <c r="N55" s="39"/>
      <c r="O55" s="39"/>
      <c r="P55" s="39"/>
      <c r="Q55" s="39"/>
      <c r="R55" s="62" t="str">
        <f>IFERROR(ROUNDDOWN(AVERAGE(I55:Q55),0),"")</f>
        <v/>
      </c>
      <c r="S55" s="62"/>
      <c r="T55" s="62"/>
      <c r="U55" s="62" t="str">
        <f>IFERROR(R55*12,"")</f>
        <v/>
      </c>
      <c r="V55" s="62"/>
      <c r="W55" s="62"/>
    </row>
    <row r="56" spans="2:25" ht="25.2" customHeight="1" x14ac:dyDescent="0.45">
      <c r="B56" s="11"/>
      <c r="D56" s="38" t="s">
        <v>74</v>
      </c>
      <c r="E56" s="38"/>
      <c r="F56" s="38"/>
      <c r="G56" s="38"/>
      <c r="H56" s="38"/>
      <c r="I56" s="39"/>
      <c r="J56" s="39"/>
      <c r="K56" s="39"/>
      <c r="L56" s="39"/>
      <c r="M56" s="39"/>
      <c r="N56" s="39"/>
      <c r="O56" s="39"/>
      <c r="P56" s="39"/>
      <c r="Q56" s="39"/>
      <c r="R56" s="62" t="str">
        <f>IFERROR(ROUNDDOWN(AVERAGE(I56:Q56),0),"")</f>
        <v/>
      </c>
      <c r="S56" s="62"/>
      <c r="T56" s="62"/>
      <c r="U56" s="62" t="str">
        <f t="shared" ref="U56:U57" si="0">IFERROR(R56*12,"")</f>
        <v/>
      </c>
      <c r="V56" s="62"/>
      <c r="W56" s="62"/>
    </row>
    <row r="57" spans="2:25" ht="25.2" customHeight="1" x14ac:dyDescent="0.45">
      <c r="B57" s="11"/>
      <c r="D57" s="38" t="s">
        <v>75</v>
      </c>
      <c r="E57" s="38"/>
      <c r="F57" s="38"/>
      <c r="G57" s="38"/>
      <c r="H57" s="38"/>
      <c r="I57" s="39"/>
      <c r="J57" s="39"/>
      <c r="K57" s="39"/>
      <c r="L57" s="39"/>
      <c r="M57" s="39"/>
      <c r="N57" s="39"/>
      <c r="O57" s="39"/>
      <c r="P57" s="39"/>
      <c r="Q57" s="39"/>
      <c r="R57" s="62" t="str">
        <f t="shared" ref="R57" si="1">IFERROR(ROUNDDOWN(AVERAGE(I57:Q57),0),"")</f>
        <v/>
      </c>
      <c r="S57" s="62"/>
      <c r="T57" s="62"/>
      <c r="U57" s="62" t="str">
        <f t="shared" si="0"/>
        <v/>
      </c>
      <c r="V57" s="62"/>
      <c r="W57" s="62"/>
    </row>
    <row r="58" spans="2:25" ht="25.2" customHeight="1" x14ac:dyDescent="0.45">
      <c r="B58" s="11"/>
      <c r="R58" s="70" t="s">
        <v>76</v>
      </c>
      <c r="S58" s="70"/>
      <c r="T58" s="70"/>
      <c r="U58" s="35">
        <f>SUM(U55:W57)</f>
        <v>0</v>
      </c>
      <c r="V58" s="36"/>
      <c r="W58" s="36"/>
    </row>
    <row r="59" spans="2:25" ht="25.2" customHeight="1" x14ac:dyDescent="0.45">
      <c r="B59" s="11"/>
      <c r="R59" s="68" t="s">
        <v>97</v>
      </c>
      <c r="S59" s="69"/>
      <c r="T59" s="69"/>
      <c r="U59" s="67" t="str">
        <f>IFERROR(1-U58/I49,"")</f>
        <v/>
      </c>
      <c r="V59" s="67"/>
      <c r="W59" s="67"/>
      <c r="Y59" s="7"/>
    </row>
    <row r="60" spans="2:25" x14ac:dyDescent="0.45">
      <c r="B60" s="11"/>
      <c r="D60" s="5"/>
      <c r="E60" s="5"/>
      <c r="F60" s="5"/>
      <c r="G60" s="5"/>
      <c r="H60" s="5"/>
      <c r="I60" s="5"/>
      <c r="J60" s="5"/>
      <c r="K60" s="5"/>
      <c r="L60" s="5"/>
      <c r="M60" s="5"/>
    </row>
    <row r="61" spans="2:25" x14ac:dyDescent="0.45">
      <c r="B61" s="11"/>
      <c r="C61" s="13" t="s">
        <v>72</v>
      </c>
    </row>
    <row r="62" spans="2:25" ht="183" customHeight="1" x14ac:dyDescent="0.45">
      <c r="B62" s="11"/>
      <c r="D62" s="42"/>
      <c r="E62" s="42"/>
      <c r="F62" s="42"/>
      <c r="G62" s="42"/>
      <c r="H62" s="42"/>
      <c r="I62" s="42"/>
      <c r="J62" s="42"/>
      <c r="K62" s="42"/>
      <c r="L62" s="42"/>
      <c r="M62" s="42"/>
      <c r="N62" s="42"/>
      <c r="O62" s="42"/>
      <c r="P62" s="42"/>
      <c r="Q62" s="42"/>
      <c r="R62" s="42"/>
      <c r="S62" s="42"/>
      <c r="T62" s="42"/>
      <c r="U62" s="42"/>
      <c r="V62" s="42"/>
      <c r="W62" s="42"/>
    </row>
    <row r="63" spans="2:25" ht="28.95" customHeight="1" x14ac:dyDescent="0.45">
      <c r="B63" s="8"/>
      <c r="C63" t="s">
        <v>102</v>
      </c>
    </row>
    <row r="65" spans="2:11" x14ac:dyDescent="0.45">
      <c r="B65" s="11"/>
      <c r="C65" s="13" t="s">
        <v>78</v>
      </c>
    </row>
    <row r="66" spans="2:11" x14ac:dyDescent="0.45">
      <c r="B66" s="11"/>
      <c r="D66" t="s">
        <v>79</v>
      </c>
    </row>
    <row r="67" spans="2:11" x14ac:dyDescent="0.45">
      <c r="B67" s="11"/>
      <c r="D67" t="s">
        <v>60</v>
      </c>
    </row>
    <row r="68" spans="2:11" ht="30" customHeight="1" x14ac:dyDescent="0.45">
      <c r="B68" s="11"/>
      <c r="D68" s="40" t="s">
        <v>98</v>
      </c>
      <c r="E68" s="41"/>
      <c r="F68" s="41"/>
      <c r="G68" s="41"/>
      <c r="H68" s="39"/>
      <c r="I68" s="39"/>
      <c r="J68" s="39"/>
      <c r="K68" s="39"/>
    </row>
    <row r="69" spans="2:11" x14ac:dyDescent="0.45">
      <c r="B69" s="11"/>
    </row>
    <row r="70" spans="2:11" x14ac:dyDescent="0.45">
      <c r="B70" s="11"/>
      <c r="C70" s="13" t="s">
        <v>82</v>
      </c>
    </row>
    <row r="71" spans="2:11" x14ac:dyDescent="0.45">
      <c r="B71" s="11"/>
      <c r="D71" t="s">
        <v>117</v>
      </c>
    </row>
    <row r="72" spans="2:11" x14ac:dyDescent="0.45">
      <c r="B72" s="11"/>
      <c r="D72" t="s">
        <v>49</v>
      </c>
    </row>
    <row r="73" spans="2:11" x14ac:dyDescent="0.45">
      <c r="B73" s="11"/>
      <c r="E73" t="s">
        <v>114</v>
      </c>
    </row>
    <row r="74" spans="2:11" x14ac:dyDescent="0.45">
      <c r="B74" s="11"/>
      <c r="E74" t="s">
        <v>83</v>
      </c>
    </row>
    <row r="75" spans="2:11" x14ac:dyDescent="0.45">
      <c r="B75" s="11"/>
      <c r="E75" t="s">
        <v>115</v>
      </c>
    </row>
    <row r="76" spans="2:11" x14ac:dyDescent="0.45">
      <c r="B76" s="11"/>
      <c r="E76" t="s">
        <v>113</v>
      </c>
    </row>
    <row r="77" spans="2:11" x14ac:dyDescent="0.45">
      <c r="B77" s="11"/>
      <c r="E77" t="s">
        <v>112</v>
      </c>
    </row>
    <row r="78" spans="2:11" x14ac:dyDescent="0.45">
      <c r="B78" s="11"/>
      <c r="D78" t="s">
        <v>50</v>
      </c>
    </row>
    <row r="79" spans="2:11" x14ac:dyDescent="0.45">
      <c r="B79" s="11"/>
      <c r="E79" t="s">
        <v>111</v>
      </c>
    </row>
    <row r="80" spans="2:11" x14ac:dyDescent="0.45">
      <c r="B80" s="11"/>
      <c r="E80" t="s">
        <v>110</v>
      </c>
    </row>
    <row r="81" spans="2:19" x14ac:dyDescent="0.45">
      <c r="B81" s="11"/>
      <c r="E81" t="s">
        <v>52</v>
      </c>
    </row>
    <row r="82" spans="2:19" x14ac:dyDescent="0.45">
      <c r="B82" s="11"/>
      <c r="E82" t="s">
        <v>116</v>
      </c>
    </row>
    <row r="83" spans="2:19" x14ac:dyDescent="0.45">
      <c r="B83" s="11"/>
      <c r="E83" t="s">
        <v>53</v>
      </c>
    </row>
    <row r="84" spans="2:19" x14ac:dyDescent="0.45">
      <c r="B84" s="11"/>
      <c r="E84" t="s">
        <v>81</v>
      </c>
    </row>
    <row r="85" spans="2:19" x14ac:dyDescent="0.45">
      <c r="B85" s="11"/>
      <c r="E85" t="s">
        <v>51</v>
      </c>
    </row>
    <row r="86" spans="2:19" x14ac:dyDescent="0.45">
      <c r="B86" s="11"/>
    </row>
    <row r="87" spans="2:19" ht="25.2" customHeight="1" x14ac:dyDescent="0.45">
      <c r="B87" s="11"/>
      <c r="D87" s="37" t="s">
        <v>29</v>
      </c>
      <c r="E87" s="37"/>
      <c r="F87" s="37"/>
      <c r="G87" s="37"/>
      <c r="H87" s="37"/>
      <c r="I87" s="37" t="s">
        <v>34</v>
      </c>
      <c r="J87" s="37"/>
      <c r="K87" s="37"/>
      <c r="L87" s="37"/>
      <c r="M87" s="37"/>
      <c r="O87" s="37" t="s">
        <v>30</v>
      </c>
      <c r="P87" s="37"/>
      <c r="Q87" s="37"/>
      <c r="R87" s="35">
        <f>G88</f>
        <v>0</v>
      </c>
      <c r="S87" s="36"/>
    </row>
    <row r="88" spans="2:19" ht="25.2" customHeight="1" x14ac:dyDescent="0.45">
      <c r="B88" s="11"/>
      <c r="D88" s="48" t="s">
        <v>30</v>
      </c>
      <c r="E88" s="48"/>
      <c r="F88" s="48"/>
      <c r="G88" s="49"/>
      <c r="H88" s="49"/>
      <c r="I88" s="45" t="s">
        <v>47</v>
      </c>
      <c r="J88" s="54" t="s">
        <v>35</v>
      </c>
      <c r="K88" s="54"/>
      <c r="L88" s="50"/>
      <c r="M88" s="50"/>
      <c r="O88" s="37" t="s">
        <v>48</v>
      </c>
      <c r="P88" s="37"/>
      <c r="Q88" s="37"/>
      <c r="R88" s="35">
        <f>SUM(L88:M93)</f>
        <v>44650</v>
      </c>
      <c r="S88" s="36"/>
    </row>
    <row r="89" spans="2:19" ht="25.2" customHeight="1" x14ac:dyDescent="0.45">
      <c r="B89" s="11"/>
      <c r="D89" s="51" t="s">
        <v>31</v>
      </c>
      <c r="E89" s="51"/>
      <c r="F89" s="51"/>
      <c r="G89" s="43">
        <f>ROUNDDOWN(H68/12,0)</f>
        <v>0</v>
      </c>
      <c r="H89" s="43"/>
      <c r="I89" s="46"/>
      <c r="J89" s="83" t="s">
        <v>36</v>
      </c>
      <c r="K89" s="83"/>
      <c r="L89" s="71"/>
      <c r="M89" s="71"/>
    </row>
    <row r="90" spans="2:19" ht="25.2" customHeight="1" x14ac:dyDescent="0.45">
      <c r="B90" s="11"/>
      <c r="D90" s="51" t="s">
        <v>32</v>
      </c>
      <c r="E90" s="51"/>
      <c r="F90" s="51"/>
      <c r="G90" s="44"/>
      <c r="H90" s="44"/>
      <c r="I90" s="46"/>
      <c r="J90" s="83" t="s">
        <v>37</v>
      </c>
      <c r="K90" s="83"/>
      <c r="L90" s="71"/>
      <c r="M90" s="71"/>
      <c r="O90" s="72" t="s">
        <v>99</v>
      </c>
      <c r="P90" s="73"/>
      <c r="Q90" s="74"/>
      <c r="R90" s="78">
        <f>R87/R88</f>
        <v>0</v>
      </c>
      <c r="S90" s="79"/>
    </row>
    <row r="91" spans="2:19" ht="25.2" customHeight="1" x14ac:dyDescent="0.45">
      <c r="B91" s="11"/>
      <c r="D91" s="52" t="s">
        <v>33</v>
      </c>
      <c r="E91" s="52"/>
      <c r="F91" s="52"/>
      <c r="G91" s="82"/>
      <c r="H91" s="82"/>
      <c r="I91" s="47"/>
      <c r="J91" s="55" t="s">
        <v>38</v>
      </c>
      <c r="K91" s="55"/>
      <c r="L91" s="53"/>
      <c r="M91" s="53"/>
      <c r="O91" s="75"/>
      <c r="P91" s="76"/>
      <c r="Q91" s="77"/>
      <c r="R91" s="80"/>
      <c r="S91" s="81"/>
    </row>
    <row r="92" spans="2:19" ht="25.2" customHeight="1" x14ac:dyDescent="0.45">
      <c r="B92" s="11"/>
      <c r="D92" s="55" t="s">
        <v>108</v>
      </c>
      <c r="E92" s="55"/>
      <c r="F92" s="55"/>
      <c r="G92" s="53"/>
      <c r="H92" s="53"/>
      <c r="I92" s="101" t="s">
        <v>39</v>
      </c>
      <c r="J92" s="103" t="s">
        <v>43</v>
      </c>
      <c r="K92" s="104"/>
      <c r="L92" s="105">
        <v>44650</v>
      </c>
      <c r="M92" s="106"/>
      <c r="O92" s="6"/>
    </row>
    <row r="93" spans="2:19" ht="25.2" customHeight="1" x14ac:dyDescent="0.45">
      <c r="B93" s="11"/>
      <c r="D93" s="107"/>
      <c r="E93" s="108"/>
      <c r="F93" s="108"/>
      <c r="G93" s="108"/>
      <c r="H93" s="109"/>
      <c r="I93" s="102"/>
      <c r="J93" s="113" t="s">
        <v>80</v>
      </c>
      <c r="K93" s="114"/>
      <c r="L93" s="88"/>
      <c r="M93" s="89"/>
    </row>
    <row r="94" spans="2:19" ht="25.2" customHeight="1" x14ac:dyDescent="0.45">
      <c r="B94" s="11"/>
      <c r="D94" s="110"/>
      <c r="E94" s="111"/>
      <c r="F94" s="111"/>
      <c r="G94" s="111"/>
      <c r="H94" s="112"/>
      <c r="I94" s="90" t="s">
        <v>40</v>
      </c>
      <c r="J94" s="90"/>
      <c r="K94" s="90"/>
      <c r="L94" s="91"/>
      <c r="M94" s="91"/>
    </row>
    <row r="95" spans="2:19" ht="25.2" customHeight="1" x14ac:dyDescent="0.45">
      <c r="B95" s="11"/>
      <c r="D95" s="93" t="s">
        <v>41</v>
      </c>
      <c r="E95" s="93"/>
      <c r="F95" s="93"/>
      <c r="G95" s="92">
        <f>SUM(G88:H94)</f>
        <v>0</v>
      </c>
      <c r="H95" s="92"/>
      <c r="I95" s="96" t="s">
        <v>42</v>
      </c>
      <c r="J95" s="97"/>
      <c r="K95" s="98"/>
      <c r="L95" s="94">
        <f>SUM(L88:M94)</f>
        <v>44650</v>
      </c>
      <c r="M95" s="95"/>
    </row>
    <row r="96" spans="2:19" ht="25.2" customHeight="1" x14ac:dyDescent="0.45">
      <c r="B96" s="11"/>
      <c r="D96" s="93" t="s">
        <v>119</v>
      </c>
      <c r="E96" s="93"/>
      <c r="F96" s="93"/>
      <c r="G96" s="93"/>
      <c r="H96" s="93"/>
      <c r="I96" s="99">
        <f>G95-L95</f>
        <v>-44650</v>
      </c>
      <c r="J96" s="100"/>
      <c r="K96" s="100"/>
      <c r="L96" s="100"/>
      <c r="M96" s="100"/>
    </row>
    <row r="97" spans="2:26" x14ac:dyDescent="0.45">
      <c r="B97" s="11"/>
    </row>
    <row r="98" spans="2:26" x14ac:dyDescent="0.45">
      <c r="B98" s="11"/>
      <c r="C98" s="13" t="s">
        <v>109</v>
      </c>
    </row>
    <row r="99" spans="2:26" ht="183" customHeight="1" x14ac:dyDescent="0.45">
      <c r="B99" s="11"/>
      <c r="D99" s="42"/>
      <c r="E99" s="42"/>
      <c r="F99" s="42"/>
      <c r="G99" s="42"/>
      <c r="H99" s="42"/>
      <c r="I99" s="42"/>
      <c r="J99" s="42"/>
      <c r="K99" s="42"/>
      <c r="L99" s="42"/>
      <c r="M99" s="42"/>
      <c r="N99" s="42"/>
      <c r="O99" s="42"/>
      <c r="P99" s="42"/>
      <c r="Q99" s="42"/>
      <c r="R99" s="42"/>
      <c r="S99" s="42"/>
      <c r="T99" s="42"/>
      <c r="U99" s="42"/>
      <c r="V99" s="42"/>
      <c r="W99" s="42"/>
    </row>
    <row r="100" spans="2:26" x14ac:dyDescent="0.45">
      <c r="B100" s="11"/>
    </row>
    <row r="101" spans="2:26" x14ac:dyDescent="0.45">
      <c r="B101" s="11"/>
      <c r="C101" s="13" t="s">
        <v>46</v>
      </c>
    </row>
    <row r="102" spans="2:26" x14ac:dyDescent="0.45">
      <c r="B102" s="11"/>
      <c r="D102" s="10" t="s">
        <v>162</v>
      </c>
    </row>
    <row r="103" spans="2:26" ht="25.2" customHeight="1" x14ac:dyDescent="0.45">
      <c r="B103" s="11"/>
      <c r="D103" s="37" t="s">
        <v>44</v>
      </c>
      <c r="E103" s="37"/>
      <c r="F103" s="37"/>
      <c r="G103" s="87"/>
      <c r="H103" s="87"/>
      <c r="L103" s="85" t="s">
        <v>100</v>
      </c>
      <c r="M103" s="86"/>
      <c r="N103" s="86"/>
      <c r="O103" s="84" t="str">
        <f>IFERROR(1-G104/G103,"")</f>
        <v/>
      </c>
      <c r="P103" s="84"/>
    </row>
    <row r="104" spans="2:26" ht="25.2" customHeight="1" x14ac:dyDescent="0.45">
      <c r="B104" s="11"/>
      <c r="D104" s="37" t="s">
        <v>45</v>
      </c>
      <c r="E104" s="37"/>
      <c r="F104" s="37"/>
      <c r="G104" s="87"/>
      <c r="H104" s="87"/>
      <c r="L104" s="86"/>
      <c r="M104" s="86"/>
      <c r="N104" s="86"/>
      <c r="O104" s="84"/>
      <c r="P104" s="84"/>
    </row>
    <row r="105" spans="2:26" ht="25.2" customHeight="1" x14ac:dyDescent="0.45">
      <c r="B105" s="8"/>
      <c r="C105" t="s">
        <v>103</v>
      </c>
    </row>
    <row r="106" spans="2:26" x14ac:dyDescent="0.45">
      <c r="B106" s="3"/>
      <c r="C106" s="3"/>
      <c r="D106" s="3"/>
      <c r="E106" s="3"/>
      <c r="F106" s="3"/>
      <c r="G106" s="3"/>
      <c r="H106" s="3"/>
      <c r="I106" s="3"/>
      <c r="J106" s="3"/>
      <c r="K106" s="3"/>
      <c r="L106" s="3"/>
      <c r="M106" s="3"/>
      <c r="N106" s="3"/>
      <c r="O106" s="3"/>
      <c r="P106" s="3"/>
      <c r="Q106" s="3"/>
      <c r="R106" s="3"/>
      <c r="S106" s="3"/>
      <c r="T106" s="3"/>
      <c r="U106" s="3"/>
      <c r="V106" s="3"/>
      <c r="W106" s="3"/>
      <c r="X106" s="3"/>
      <c r="Y106" s="3"/>
      <c r="Z106" s="3"/>
    </row>
    <row r="107" spans="2:26" x14ac:dyDescent="0.45">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sheetData>
  <sheetProtection password="9DCD" sheet="1" objects="1" scenarios="1"/>
  <mergeCells count="111">
    <mergeCell ref="O103:P104"/>
    <mergeCell ref="L103:N104"/>
    <mergeCell ref="D99:W99"/>
    <mergeCell ref="D103:F103"/>
    <mergeCell ref="D104:F104"/>
    <mergeCell ref="G103:H103"/>
    <mergeCell ref="G104:H104"/>
    <mergeCell ref="L93:M93"/>
    <mergeCell ref="I94:K94"/>
    <mergeCell ref="L94:M94"/>
    <mergeCell ref="G95:H95"/>
    <mergeCell ref="D95:F95"/>
    <mergeCell ref="L95:M95"/>
    <mergeCell ref="I95:K95"/>
    <mergeCell ref="D96:H96"/>
    <mergeCell ref="I96:M96"/>
    <mergeCell ref="I92:I93"/>
    <mergeCell ref="J92:K92"/>
    <mergeCell ref="L92:M92"/>
    <mergeCell ref="D92:F92"/>
    <mergeCell ref="G92:H92"/>
    <mergeCell ref="D93:H94"/>
    <mergeCell ref="J93:K93"/>
    <mergeCell ref="D54:H54"/>
    <mergeCell ref="U59:W59"/>
    <mergeCell ref="R59:T59"/>
    <mergeCell ref="R58:T58"/>
    <mergeCell ref="O88:Q88"/>
    <mergeCell ref="R87:S87"/>
    <mergeCell ref="R88:S88"/>
    <mergeCell ref="L89:M89"/>
    <mergeCell ref="L90:M90"/>
    <mergeCell ref="O90:Q91"/>
    <mergeCell ref="R90:S91"/>
    <mergeCell ref="R54:T54"/>
    <mergeCell ref="U54:W54"/>
    <mergeCell ref="I55:K55"/>
    <mergeCell ref="L55:N55"/>
    <mergeCell ref="O55:Q55"/>
    <mergeCell ref="R55:T55"/>
    <mergeCell ref="I57:K57"/>
    <mergeCell ref="L57:N57"/>
    <mergeCell ref="O57:Q57"/>
    <mergeCell ref="R57:T57"/>
    <mergeCell ref="G91:H91"/>
    <mergeCell ref="J89:K89"/>
    <mergeCell ref="J90:K90"/>
    <mergeCell ref="B2:W2"/>
    <mergeCell ref="U55:W55"/>
    <mergeCell ref="U56:W56"/>
    <mergeCell ref="U57:W57"/>
    <mergeCell ref="I54:K54"/>
    <mergeCell ref="L54:N54"/>
    <mergeCell ref="O54:Q54"/>
    <mergeCell ref="D21:F21"/>
    <mergeCell ref="G21:L21"/>
    <mergeCell ref="D49:H49"/>
    <mergeCell ref="I49:L49"/>
    <mergeCell ref="R56:T56"/>
    <mergeCell ref="H36:K36"/>
    <mergeCell ref="D46:H46"/>
    <mergeCell ref="D47:H47"/>
    <mergeCell ref="D48:H48"/>
    <mergeCell ref="I46:L46"/>
    <mergeCell ref="D13:F13"/>
    <mergeCell ref="D14:F14"/>
    <mergeCell ref="G13:L13"/>
    <mergeCell ref="G14:L14"/>
    <mergeCell ref="D26:E26"/>
    <mergeCell ref="D18:Q18"/>
    <mergeCell ref="D19:X19"/>
    <mergeCell ref="D31:E31"/>
    <mergeCell ref="F26:I26"/>
    <mergeCell ref="F27:I27"/>
    <mergeCell ref="F28:I28"/>
    <mergeCell ref="F29:I29"/>
    <mergeCell ref="I47:L47"/>
    <mergeCell ref="I48:L48"/>
    <mergeCell ref="D36:G36"/>
    <mergeCell ref="D28:E28"/>
    <mergeCell ref="D29:E29"/>
    <mergeCell ref="F30:I30"/>
    <mergeCell ref="F31:I31"/>
    <mergeCell ref="D27:E27"/>
    <mergeCell ref="D30:E30"/>
    <mergeCell ref="D44:U44"/>
    <mergeCell ref="G89:H89"/>
    <mergeCell ref="G90:H90"/>
    <mergeCell ref="I88:I91"/>
    <mergeCell ref="D88:F88"/>
    <mergeCell ref="G88:H88"/>
    <mergeCell ref="L88:M88"/>
    <mergeCell ref="D89:F89"/>
    <mergeCell ref="D90:F90"/>
    <mergeCell ref="D91:F91"/>
    <mergeCell ref="L91:M91"/>
    <mergeCell ref="J88:K88"/>
    <mergeCell ref="J91:K91"/>
    <mergeCell ref="U58:W58"/>
    <mergeCell ref="O87:Q87"/>
    <mergeCell ref="D55:H55"/>
    <mergeCell ref="D56:H56"/>
    <mergeCell ref="D57:H57"/>
    <mergeCell ref="I56:K56"/>
    <mergeCell ref="L56:N56"/>
    <mergeCell ref="O56:Q56"/>
    <mergeCell ref="D68:G68"/>
    <mergeCell ref="H68:K68"/>
    <mergeCell ref="D87:H87"/>
    <mergeCell ref="I87:M87"/>
    <mergeCell ref="D62:W62"/>
  </mergeCells>
  <phoneticPr fontId="3"/>
  <conditionalFormatting sqref="I49:L49">
    <cfRule type="expression" dxfId="23" priority="12">
      <formula>$I$49&gt;7500000</formula>
    </cfRule>
  </conditionalFormatting>
  <conditionalFormatting sqref="U59:W59">
    <cfRule type="expression" dxfId="22" priority="11">
      <formula>$U$59&lt;0.2</formula>
    </cfRule>
  </conditionalFormatting>
  <conditionalFormatting sqref="H68:K68">
    <cfRule type="expression" dxfId="21" priority="10">
      <formula>$H$68&gt;1500000</formula>
    </cfRule>
  </conditionalFormatting>
  <conditionalFormatting sqref="R90:S91">
    <cfRule type="expression" dxfId="20" priority="15">
      <formula>$R$90&lt;0.5</formula>
    </cfRule>
  </conditionalFormatting>
  <conditionalFormatting sqref="O103:P105">
    <cfRule type="expression" dxfId="19" priority="8">
      <formula>$O$103&lt;0.5</formula>
    </cfRule>
  </conditionalFormatting>
  <dataValidations count="4">
    <dataValidation type="whole" allowBlank="1" showInputMessage="1" showErrorMessage="1" sqref="F27:I27">
      <formula1>20000000</formula1>
      <formula2>29999999</formula2>
    </dataValidation>
    <dataValidation type="whole" operator="greaterThanOrEqual" allowBlank="1" showInputMessage="1" showErrorMessage="1" sqref="J46:L48 L94:M94 H68:K68 G88:H91 I46:I49 L88:L93 M88:M91 G103:H104 G92">
      <formula1>0</formula1>
    </dataValidation>
    <dataValidation operator="greaterThan" allowBlank="1" showInputMessage="1" showErrorMessage="1" sqref="G95:H95 L95"/>
    <dataValidation operator="greaterThanOrEqual" allowBlank="1" showInputMessage="1" showErrorMessage="1" sqref="U55:W57"/>
  </dataValidations>
  <hyperlinks>
    <hyperlink ref="D18" r:id="rId1"/>
    <hyperlink ref="D19" r:id="rId2"/>
    <hyperlink ref="D44" r:id="rId3" display="　　日本学生支援機構ウェブサイト　生計維持者について　https://www.jasso.go.jp/shogakukin/kyufu/seikeiizisya.html"/>
  </hyperlinks>
  <pageMargins left="0.7" right="0.7" top="0.75" bottom="0.75" header="0.3" footer="0.3"/>
  <pageSetup paperSize="9" scale="57" fitToHeight="0" orientation="portrait" r:id="rId4"/>
  <extLst>
    <ext xmlns:x14="http://schemas.microsoft.com/office/spreadsheetml/2009/9/main" uri="{78C0D931-6437-407d-A8EE-F0AAD7539E65}">
      <x14:conditionalFormattings>
        <x14:conditionalFormatting xmlns:xm="http://schemas.microsoft.com/office/excel/2006/main">
          <x14:cfRule type="expression" priority="3" id="{E21A02AA-1779-4A0E-B5D9-4892B2581558}">
            <xm:f>$H$36=リスト!$D$32</xm:f>
            <x14:dxf>
              <font>
                <color theme="1"/>
              </font>
            </x14:dxf>
          </x14:cfRule>
          <xm:sqref>C51</xm:sqref>
        </x14:conditionalFormatting>
        <x14:conditionalFormatting xmlns:xm="http://schemas.microsoft.com/office/excel/2006/main">
          <x14:cfRule type="expression" priority="2" id="{8D57E3A0-638E-4D8F-9D31-DC50969D3ECB}">
            <xm:f>$H$36&lt;&gt;リスト!$D$31</xm:f>
            <x14:dxf>
              <font>
                <color theme="0"/>
              </font>
              <fill>
                <patternFill>
                  <bgColor theme="0"/>
                </patternFill>
              </fill>
              <border>
                <left/>
                <right/>
                <top/>
                <bottom/>
              </border>
            </x14:dxf>
          </x14:cfRule>
          <xm:sqref>C52:Z63</xm:sqref>
        </x14:conditionalFormatting>
        <x14:conditionalFormatting xmlns:xm="http://schemas.microsoft.com/office/excel/2006/main">
          <x14:cfRule type="expression" priority="1" id="{0B85E857-137F-4A7E-B6E0-685CB3156000}">
            <xm:f>$H$36&lt;&gt;リスト!$D$32</xm:f>
            <x14:dxf>
              <font>
                <color theme="0"/>
              </font>
              <fill>
                <patternFill>
                  <bgColor theme="0"/>
                </patternFill>
              </fill>
              <border>
                <left/>
                <right/>
                <top/>
                <bottom/>
                <vertical/>
                <horizontal/>
              </border>
            </x14:dxf>
          </x14:cfRule>
          <xm:sqref>C65:Z105</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リスト!$D$4:$D$6</xm:f>
          </x14:formula1>
          <xm:sqref>G13:L13</xm:sqref>
        </x14:dataValidation>
        <x14:dataValidation type="list" allowBlank="1" showInputMessage="1" showErrorMessage="1">
          <x14:formula1>
            <xm:f>リスト!$D$9:$D$10</xm:f>
          </x14:formula1>
          <xm:sqref>G14:L14</xm:sqref>
        </x14:dataValidation>
        <x14:dataValidation type="list" allowBlank="1" showInputMessage="1" showErrorMessage="1">
          <x14:formula1>
            <xm:f>リスト!$D$19:$D$21</xm:f>
          </x14:formula1>
          <xm:sqref>F28:I28</xm:sqref>
        </x14:dataValidation>
        <x14:dataValidation type="list" allowBlank="1" showInputMessage="1" showErrorMessage="1">
          <x14:formula1>
            <xm:f>リスト!$D$24:$D$27</xm:f>
          </x14:formula1>
          <xm:sqref>F29:I29</xm:sqref>
        </x14:dataValidation>
        <x14:dataValidation type="list" allowBlank="1" showInputMessage="1" showErrorMessage="1">
          <x14:formula1>
            <xm:f>リスト!$D$31:$D$32</xm:f>
          </x14:formula1>
          <xm:sqref>H36:K36</xm:sqref>
        </x14:dataValidation>
        <x14:dataValidation type="list" allowBlank="1" showInputMessage="1" showErrorMessage="1">
          <x14:formula1>
            <xm:f>リスト!$D$13:$D$15</xm:f>
          </x14:formula1>
          <xm:sqref>G21:L21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107"/>
  <sheetViews>
    <sheetView showGridLines="0" zoomScale="90" zoomScaleNormal="90" zoomScaleSheetLayoutView="90" workbookViewId="0">
      <pane ySplit="5" topLeftCell="A6" activePane="bottomLeft" state="frozen"/>
      <selection pane="bottomLeft" activeCell="B58" sqref="B58"/>
    </sheetView>
    <sheetView workbookViewId="1"/>
  </sheetViews>
  <sheetFormatPr defaultColWidth="8.69921875" defaultRowHeight="18" x14ac:dyDescent="0.45"/>
  <cols>
    <col min="1" max="4" width="3.19921875" style="22" customWidth="1"/>
    <col min="5" max="24" width="5.69921875" style="22" customWidth="1"/>
    <col min="25" max="25" width="7.5" style="22" bestFit="1" customWidth="1"/>
    <col min="26" max="29" width="5.69921875" style="22" customWidth="1"/>
    <col min="30" max="16384" width="8.69921875" style="22"/>
  </cols>
  <sheetData>
    <row r="2" spans="2:26" s="21" customFormat="1" ht="36.6" x14ac:dyDescent="0.45">
      <c r="B2" s="192" t="s">
        <v>104</v>
      </c>
      <c r="C2" s="192"/>
      <c r="D2" s="192"/>
      <c r="E2" s="192"/>
      <c r="F2" s="192"/>
      <c r="G2" s="192"/>
      <c r="H2" s="192"/>
      <c r="I2" s="192"/>
      <c r="J2" s="192"/>
      <c r="K2" s="192"/>
      <c r="L2" s="192"/>
      <c r="M2" s="192"/>
      <c r="N2" s="192"/>
      <c r="O2" s="192"/>
      <c r="P2" s="192"/>
      <c r="Q2" s="192"/>
      <c r="R2" s="192"/>
      <c r="S2" s="192"/>
      <c r="T2" s="192"/>
      <c r="U2" s="192"/>
      <c r="V2" s="192"/>
      <c r="W2" s="192"/>
    </row>
    <row r="3" spans="2:26" s="21" customFormat="1" ht="18" customHeight="1" x14ac:dyDescent="0.45">
      <c r="B3" s="33"/>
      <c r="C3" s="33"/>
      <c r="D3" s="33"/>
      <c r="E3" s="33"/>
      <c r="F3" s="33"/>
      <c r="G3" s="33"/>
      <c r="H3" s="33"/>
      <c r="I3" s="33"/>
      <c r="J3" s="33"/>
      <c r="K3" s="33"/>
      <c r="L3" s="33"/>
      <c r="M3" s="33"/>
      <c r="N3" s="33"/>
      <c r="O3" s="33"/>
      <c r="P3" s="33"/>
      <c r="Q3" s="33"/>
      <c r="R3" s="33"/>
      <c r="S3" s="33"/>
      <c r="T3" s="33"/>
      <c r="U3" s="33"/>
      <c r="V3" s="33"/>
      <c r="W3" s="33"/>
    </row>
    <row r="4" spans="2:26" s="21" customFormat="1" ht="19.95" customHeight="1" x14ac:dyDescent="0.45">
      <c r="B4" s="22" t="s">
        <v>93</v>
      </c>
      <c r="C4" s="33"/>
      <c r="D4" s="33"/>
      <c r="E4" s="33"/>
      <c r="F4" s="33"/>
      <c r="G4" s="33"/>
      <c r="H4" s="33"/>
      <c r="I4" s="33"/>
      <c r="J4" s="33"/>
      <c r="K4" s="33"/>
      <c r="L4" s="33"/>
      <c r="M4" s="33"/>
      <c r="N4" s="33"/>
      <c r="O4" s="33"/>
      <c r="P4" s="33"/>
      <c r="Q4" s="33"/>
      <c r="R4" s="33"/>
      <c r="S4" s="33"/>
      <c r="T4" s="33"/>
      <c r="U4" s="33"/>
      <c r="V4" s="33"/>
      <c r="W4" s="33"/>
    </row>
    <row r="5" spans="2:26" x14ac:dyDescent="0.45">
      <c r="B5" s="23"/>
      <c r="C5" s="23"/>
      <c r="D5" s="23"/>
      <c r="E5" s="23"/>
      <c r="F5" s="23"/>
      <c r="G5" s="23"/>
      <c r="H5" s="23"/>
      <c r="I5" s="23"/>
      <c r="J5" s="23"/>
      <c r="K5" s="23"/>
      <c r="L5" s="23"/>
      <c r="M5" s="23"/>
      <c r="N5" s="23"/>
      <c r="O5" s="23"/>
      <c r="P5" s="23"/>
      <c r="Q5" s="23"/>
      <c r="R5" s="23"/>
      <c r="S5" s="23"/>
      <c r="T5" s="23"/>
      <c r="U5" s="23"/>
      <c r="V5" s="23"/>
      <c r="W5" s="23"/>
      <c r="X5" s="23"/>
      <c r="Y5" s="23"/>
      <c r="Z5" s="23"/>
    </row>
    <row r="6" spans="2:26" x14ac:dyDescent="0.45">
      <c r="B6" s="24"/>
      <c r="C6" s="24"/>
      <c r="D6" s="24"/>
      <c r="E6" s="24"/>
      <c r="F6" s="24"/>
      <c r="G6" s="24"/>
      <c r="H6" s="24"/>
      <c r="I6" s="24"/>
      <c r="J6" s="24"/>
      <c r="K6" s="24"/>
      <c r="L6" s="24"/>
      <c r="M6" s="24"/>
      <c r="N6" s="24"/>
      <c r="O6" s="24"/>
      <c r="P6" s="24"/>
      <c r="Q6" s="24"/>
      <c r="R6" s="24"/>
      <c r="S6" s="24"/>
      <c r="T6" s="24"/>
      <c r="U6" s="24"/>
      <c r="V6" s="24"/>
      <c r="W6" s="24"/>
      <c r="X6" s="24"/>
      <c r="Y6" s="24"/>
      <c r="Z6" s="24"/>
    </row>
    <row r="7" spans="2:26" s="25" customFormat="1" ht="22.2" x14ac:dyDescent="0.45">
      <c r="B7" s="25" t="s">
        <v>2</v>
      </c>
    </row>
    <row r="8" spans="2:26" x14ac:dyDescent="0.45">
      <c r="C8" s="34" t="s">
        <v>14</v>
      </c>
    </row>
    <row r="9" spans="2:26" x14ac:dyDescent="0.45">
      <c r="C9" s="22" t="s">
        <v>58</v>
      </c>
    </row>
    <row r="10" spans="2:26" x14ac:dyDescent="0.45">
      <c r="C10" s="22" t="s">
        <v>59</v>
      </c>
    </row>
    <row r="11" spans="2:26" x14ac:dyDescent="0.45">
      <c r="C11" s="22" t="s">
        <v>120</v>
      </c>
    </row>
    <row r="13" spans="2:26" ht="25.2" customHeight="1" x14ac:dyDescent="0.45">
      <c r="D13" s="151" t="s">
        <v>3</v>
      </c>
      <c r="E13" s="151"/>
      <c r="F13" s="151"/>
      <c r="G13" s="187" t="s">
        <v>7</v>
      </c>
      <c r="H13" s="187"/>
      <c r="I13" s="187"/>
      <c r="J13" s="187"/>
      <c r="K13" s="187"/>
      <c r="L13" s="187"/>
    </row>
    <row r="14" spans="2:26" ht="25.2" customHeight="1" x14ac:dyDescent="0.45">
      <c r="D14" s="151" t="s">
        <v>4</v>
      </c>
      <c r="E14" s="151"/>
      <c r="F14" s="151"/>
      <c r="G14" s="187" t="s">
        <v>11</v>
      </c>
      <c r="H14" s="187"/>
      <c r="I14" s="187"/>
      <c r="J14" s="187"/>
      <c r="K14" s="187"/>
      <c r="L14" s="187"/>
    </row>
    <row r="16" spans="2:26" x14ac:dyDescent="0.45">
      <c r="C16" s="34" t="s">
        <v>63</v>
      </c>
    </row>
    <row r="17" spans="2:26" x14ac:dyDescent="0.45">
      <c r="D17" s="22" t="s">
        <v>84</v>
      </c>
    </row>
    <row r="18" spans="2:26" x14ac:dyDescent="0.45">
      <c r="D18" s="189" t="s">
        <v>65</v>
      </c>
      <c r="E18" s="189"/>
      <c r="F18" s="189"/>
      <c r="G18" s="189"/>
      <c r="H18" s="189"/>
      <c r="I18" s="189"/>
      <c r="J18" s="189"/>
      <c r="K18" s="189"/>
      <c r="L18" s="189"/>
      <c r="M18" s="189"/>
      <c r="N18" s="189"/>
      <c r="O18" s="189"/>
      <c r="P18" s="189"/>
      <c r="Q18" s="189"/>
    </row>
    <row r="19" spans="2:26" x14ac:dyDescent="0.45">
      <c r="D19" s="189" t="s">
        <v>66</v>
      </c>
      <c r="E19" s="189"/>
      <c r="F19" s="189"/>
      <c r="G19" s="189"/>
      <c r="H19" s="189"/>
      <c r="I19" s="189"/>
      <c r="J19" s="189"/>
      <c r="K19" s="189"/>
      <c r="L19" s="189"/>
      <c r="M19" s="189"/>
      <c r="N19" s="189"/>
      <c r="O19" s="189"/>
      <c r="P19" s="189"/>
      <c r="Q19" s="189"/>
      <c r="R19" s="189"/>
      <c r="S19" s="189"/>
      <c r="T19" s="189"/>
      <c r="U19" s="189"/>
      <c r="V19" s="189"/>
      <c r="W19" s="189"/>
      <c r="X19" s="189"/>
    </row>
    <row r="21" spans="2:26" ht="25.2" customHeight="1" x14ac:dyDescent="0.45">
      <c r="D21" s="125" t="s">
        <v>64</v>
      </c>
      <c r="E21" s="125"/>
      <c r="F21" s="125"/>
      <c r="G21" s="190" t="s">
        <v>68</v>
      </c>
      <c r="H21" s="190"/>
      <c r="I21" s="190"/>
      <c r="J21" s="190"/>
      <c r="K21" s="190"/>
      <c r="L21" s="190"/>
    </row>
    <row r="22" spans="2:26" x14ac:dyDescent="0.45">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2:26" x14ac:dyDescent="0.45">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2:26" s="25" customFormat="1" ht="22.2" x14ac:dyDescent="0.45">
      <c r="B24" s="25" t="s">
        <v>13</v>
      </c>
    </row>
    <row r="25" spans="2:26" x14ac:dyDescent="0.45">
      <c r="C25" s="34" t="s">
        <v>15</v>
      </c>
    </row>
    <row r="26" spans="2:26" ht="25.2" customHeight="1" x14ac:dyDescent="0.45">
      <c r="D26" s="185" t="s">
        <v>19</v>
      </c>
      <c r="E26" s="185"/>
      <c r="F26" s="191">
        <v>44109</v>
      </c>
      <c r="G26" s="186"/>
      <c r="H26" s="186"/>
      <c r="I26" s="186"/>
    </row>
    <row r="27" spans="2:26" ht="25.2" customHeight="1" x14ac:dyDescent="0.45">
      <c r="D27" s="185" t="s">
        <v>0</v>
      </c>
      <c r="E27" s="185"/>
      <c r="F27" s="186">
        <v>22099999</v>
      </c>
      <c r="G27" s="186"/>
      <c r="H27" s="186"/>
      <c r="I27" s="186"/>
    </row>
    <row r="28" spans="2:26" ht="25.2" customHeight="1" x14ac:dyDescent="0.45">
      <c r="D28" s="185" t="s">
        <v>1</v>
      </c>
      <c r="E28" s="185"/>
      <c r="F28" s="187" t="s">
        <v>23</v>
      </c>
      <c r="G28" s="187"/>
      <c r="H28" s="187"/>
      <c r="I28" s="187"/>
    </row>
    <row r="29" spans="2:26" ht="25.2" customHeight="1" x14ac:dyDescent="0.45">
      <c r="D29" s="185" t="s">
        <v>16</v>
      </c>
      <c r="E29" s="185"/>
      <c r="F29" s="186">
        <v>1</v>
      </c>
      <c r="G29" s="186"/>
      <c r="H29" s="186"/>
      <c r="I29" s="186"/>
    </row>
    <row r="30" spans="2:26" ht="25.2" customHeight="1" x14ac:dyDescent="0.45">
      <c r="D30" s="185" t="s">
        <v>17</v>
      </c>
      <c r="E30" s="185"/>
      <c r="F30" s="186" t="s">
        <v>95</v>
      </c>
      <c r="G30" s="186"/>
      <c r="H30" s="186"/>
      <c r="I30" s="186"/>
    </row>
    <row r="31" spans="2:26" ht="25.2" customHeight="1" x14ac:dyDescent="0.45">
      <c r="D31" s="185" t="s">
        <v>18</v>
      </c>
      <c r="E31" s="185"/>
      <c r="F31" s="186" t="s">
        <v>96</v>
      </c>
      <c r="G31" s="186"/>
      <c r="H31" s="186"/>
      <c r="I31" s="186"/>
    </row>
    <row r="32" spans="2:26" x14ac:dyDescent="0.45">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2:26" x14ac:dyDescent="0.45">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2:26" s="25" customFormat="1" ht="22.2" x14ac:dyDescent="0.45">
      <c r="B34" s="25" t="s">
        <v>20</v>
      </c>
    </row>
    <row r="35" spans="2:26" x14ac:dyDescent="0.45">
      <c r="C35" s="34" t="s">
        <v>160</v>
      </c>
    </row>
    <row r="36" spans="2:26" ht="30" customHeight="1" x14ac:dyDescent="0.45">
      <c r="D36" s="151" t="s">
        <v>161</v>
      </c>
      <c r="E36" s="151"/>
      <c r="F36" s="151"/>
      <c r="G36" s="151"/>
      <c r="H36" s="187" t="s">
        <v>157</v>
      </c>
      <c r="I36" s="187"/>
      <c r="J36" s="187"/>
      <c r="K36" s="187"/>
    </row>
    <row r="38" spans="2:26" x14ac:dyDescent="0.45">
      <c r="C38" s="34" t="s">
        <v>106</v>
      </c>
    </row>
    <row r="39" spans="2:26" x14ac:dyDescent="0.45">
      <c r="D39" s="22" t="s">
        <v>107</v>
      </c>
    </row>
    <row r="41" spans="2:26" x14ac:dyDescent="0.45">
      <c r="C41" s="34" t="s">
        <v>88</v>
      </c>
    </row>
    <row r="42" spans="2:26" x14ac:dyDescent="0.45">
      <c r="D42" s="26" t="s">
        <v>90</v>
      </c>
    </row>
    <row r="43" spans="2:26" x14ac:dyDescent="0.45">
      <c r="D43" s="22" t="s">
        <v>85</v>
      </c>
    </row>
    <row r="44" spans="2:26" x14ac:dyDescent="0.45">
      <c r="D44" s="188" t="s">
        <v>94</v>
      </c>
      <c r="E44" s="188"/>
      <c r="F44" s="188"/>
      <c r="G44" s="188"/>
      <c r="H44" s="188"/>
      <c r="I44" s="188"/>
      <c r="J44" s="188"/>
      <c r="K44" s="188"/>
      <c r="L44" s="188"/>
      <c r="M44" s="188"/>
      <c r="N44" s="188"/>
      <c r="O44" s="188"/>
      <c r="P44" s="188"/>
      <c r="Q44" s="188"/>
      <c r="R44" s="188"/>
      <c r="S44" s="188"/>
      <c r="T44" s="188"/>
      <c r="U44" s="188"/>
    </row>
    <row r="45" spans="2:26" x14ac:dyDescent="0.45">
      <c r="D45" s="22" t="s">
        <v>121</v>
      </c>
    </row>
    <row r="46" spans="2:26" ht="25.2" customHeight="1" x14ac:dyDescent="0.45">
      <c r="D46" s="182" t="s">
        <v>69</v>
      </c>
      <c r="E46" s="182"/>
      <c r="F46" s="182"/>
      <c r="G46" s="182"/>
      <c r="H46" s="182"/>
      <c r="I46" s="181">
        <v>600000</v>
      </c>
      <c r="J46" s="181"/>
      <c r="K46" s="181"/>
      <c r="L46" s="181"/>
    </row>
    <row r="47" spans="2:26" ht="25.2" customHeight="1" x14ac:dyDescent="0.45">
      <c r="D47" s="182" t="s">
        <v>70</v>
      </c>
      <c r="E47" s="182"/>
      <c r="F47" s="182"/>
      <c r="G47" s="182"/>
      <c r="H47" s="182"/>
      <c r="I47" s="181">
        <v>4500000</v>
      </c>
      <c r="J47" s="181"/>
      <c r="K47" s="181"/>
      <c r="L47" s="181"/>
    </row>
    <row r="48" spans="2:26" ht="25.2" customHeight="1" x14ac:dyDescent="0.45">
      <c r="D48" s="182" t="s">
        <v>71</v>
      </c>
      <c r="E48" s="182"/>
      <c r="F48" s="182"/>
      <c r="G48" s="182"/>
      <c r="H48" s="182"/>
      <c r="I48" s="181">
        <v>1000000</v>
      </c>
      <c r="J48" s="181"/>
      <c r="K48" s="181"/>
      <c r="L48" s="181"/>
    </row>
    <row r="49" spans="2:25" ht="30" customHeight="1" x14ac:dyDescent="0.45">
      <c r="D49" s="183" t="s">
        <v>101</v>
      </c>
      <c r="E49" s="184"/>
      <c r="F49" s="184"/>
      <c r="G49" s="184"/>
      <c r="H49" s="184"/>
      <c r="I49" s="62">
        <f>SUM(I46:L48)</f>
        <v>6100000</v>
      </c>
      <c r="J49" s="62"/>
      <c r="K49" s="62"/>
      <c r="L49" s="62"/>
    </row>
    <row r="51" spans="2:25" x14ac:dyDescent="0.45">
      <c r="C51" s="27" t="s">
        <v>118</v>
      </c>
    </row>
    <row r="52" spans="2:25" ht="18" customHeight="1" x14ac:dyDescent="0.45">
      <c r="C52" s="34" t="s">
        <v>89</v>
      </c>
    </row>
    <row r="53" spans="2:25" x14ac:dyDescent="0.45">
      <c r="B53" s="28"/>
      <c r="D53" s="26" t="s">
        <v>91</v>
      </c>
    </row>
    <row r="54" spans="2:25" ht="25.2" customHeight="1" x14ac:dyDescent="0.45">
      <c r="B54" s="28"/>
      <c r="D54" s="125"/>
      <c r="E54" s="125"/>
      <c r="F54" s="125"/>
      <c r="G54" s="125"/>
      <c r="H54" s="125"/>
      <c r="I54" s="125" t="s">
        <v>54</v>
      </c>
      <c r="J54" s="125"/>
      <c r="K54" s="125"/>
      <c r="L54" s="125" t="s">
        <v>56</v>
      </c>
      <c r="M54" s="125"/>
      <c r="N54" s="125"/>
      <c r="O54" s="125" t="s">
        <v>55</v>
      </c>
      <c r="P54" s="125"/>
      <c r="Q54" s="125"/>
      <c r="R54" s="125" t="s">
        <v>57</v>
      </c>
      <c r="S54" s="125"/>
      <c r="T54" s="125"/>
      <c r="U54" s="125" t="s">
        <v>76</v>
      </c>
      <c r="V54" s="125"/>
      <c r="W54" s="125"/>
    </row>
    <row r="55" spans="2:25" ht="25.2" customHeight="1" x14ac:dyDescent="0.45">
      <c r="B55" s="28"/>
      <c r="D55" s="182" t="s">
        <v>73</v>
      </c>
      <c r="E55" s="182"/>
      <c r="F55" s="182"/>
      <c r="G55" s="182"/>
      <c r="H55" s="182"/>
      <c r="I55" s="181">
        <v>50000</v>
      </c>
      <c r="J55" s="181"/>
      <c r="K55" s="181"/>
      <c r="L55" s="181">
        <v>37500</v>
      </c>
      <c r="M55" s="181"/>
      <c r="N55" s="181"/>
      <c r="O55" s="181">
        <v>30000</v>
      </c>
      <c r="P55" s="181"/>
      <c r="Q55" s="181"/>
      <c r="R55" s="62">
        <f>IFERROR(ROUNDDOWN(AVERAGE(I55:Q55),0),"")</f>
        <v>39166</v>
      </c>
      <c r="S55" s="62"/>
      <c r="T55" s="62"/>
      <c r="U55" s="62">
        <f>IFERROR(R55*12,"")</f>
        <v>469992</v>
      </c>
      <c r="V55" s="62"/>
      <c r="W55" s="62"/>
    </row>
    <row r="56" spans="2:25" ht="25.2" customHeight="1" x14ac:dyDescent="0.45">
      <c r="B56" s="28"/>
      <c r="D56" s="182" t="s">
        <v>74</v>
      </c>
      <c r="E56" s="182"/>
      <c r="F56" s="182"/>
      <c r="G56" s="182"/>
      <c r="H56" s="182"/>
      <c r="I56" s="181">
        <v>375000</v>
      </c>
      <c r="J56" s="181"/>
      <c r="K56" s="181"/>
      <c r="L56" s="181">
        <v>281250</v>
      </c>
      <c r="M56" s="181"/>
      <c r="N56" s="181"/>
      <c r="O56" s="181">
        <v>225000</v>
      </c>
      <c r="P56" s="181"/>
      <c r="Q56" s="181"/>
      <c r="R56" s="62">
        <f>IFERROR(ROUNDDOWN(AVERAGE(I56:Q56),0),"")</f>
        <v>293750</v>
      </c>
      <c r="S56" s="62"/>
      <c r="T56" s="62"/>
      <c r="U56" s="62">
        <f t="shared" ref="U56:U57" si="0">IFERROR(R56*12,"")</f>
        <v>3525000</v>
      </c>
      <c r="V56" s="62"/>
      <c r="W56" s="62"/>
    </row>
    <row r="57" spans="2:25" ht="25.2" customHeight="1" x14ac:dyDescent="0.45">
      <c r="B57" s="28"/>
      <c r="D57" s="182" t="s">
        <v>75</v>
      </c>
      <c r="E57" s="182"/>
      <c r="F57" s="182"/>
      <c r="G57" s="182"/>
      <c r="H57" s="182"/>
      <c r="I57" s="181">
        <v>83000</v>
      </c>
      <c r="J57" s="181"/>
      <c r="K57" s="181"/>
      <c r="L57" s="181">
        <v>62250</v>
      </c>
      <c r="M57" s="181"/>
      <c r="N57" s="181"/>
      <c r="O57" s="181">
        <v>49800</v>
      </c>
      <c r="P57" s="181"/>
      <c r="Q57" s="181"/>
      <c r="R57" s="62">
        <f t="shared" ref="R57" si="1">IFERROR(ROUNDDOWN(AVERAGE(I57:Q57),0),"")</f>
        <v>65016</v>
      </c>
      <c r="S57" s="62"/>
      <c r="T57" s="62"/>
      <c r="U57" s="62">
        <f t="shared" si="0"/>
        <v>780192</v>
      </c>
      <c r="V57" s="62"/>
      <c r="W57" s="62"/>
    </row>
    <row r="58" spans="2:25" ht="25.2" customHeight="1" x14ac:dyDescent="0.45">
      <c r="B58" s="28"/>
      <c r="R58" s="175" t="s">
        <v>76</v>
      </c>
      <c r="S58" s="175"/>
      <c r="T58" s="175"/>
      <c r="U58" s="150">
        <f>SUM(U55:W57)</f>
        <v>4775184</v>
      </c>
      <c r="V58" s="151"/>
      <c r="W58" s="151"/>
    </row>
    <row r="59" spans="2:25" ht="25.2" customHeight="1" x14ac:dyDescent="0.45">
      <c r="B59" s="28"/>
      <c r="R59" s="176" t="s">
        <v>97</v>
      </c>
      <c r="S59" s="177"/>
      <c r="T59" s="177"/>
      <c r="U59" s="178">
        <f>IFERROR(1-U58/I49,"")</f>
        <v>0.21718295081967209</v>
      </c>
      <c r="V59" s="178"/>
      <c r="W59" s="178"/>
      <c r="Y59" s="29"/>
    </row>
    <row r="60" spans="2:25" x14ac:dyDescent="0.45">
      <c r="B60" s="28"/>
      <c r="D60" s="30"/>
      <c r="E60" s="30"/>
      <c r="F60" s="30"/>
      <c r="G60" s="30"/>
      <c r="H60" s="30"/>
      <c r="I60" s="30"/>
      <c r="J60" s="30"/>
      <c r="K60" s="30"/>
      <c r="L60" s="30"/>
      <c r="M60" s="30"/>
    </row>
    <row r="61" spans="2:25" x14ac:dyDescent="0.45">
      <c r="B61" s="28"/>
      <c r="C61" s="34" t="s">
        <v>72</v>
      </c>
    </row>
    <row r="62" spans="2:25" ht="183" customHeight="1" x14ac:dyDescent="0.45">
      <c r="B62" s="28"/>
      <c r="D62" s="124" t="s">
        <v>86</v>
      </c>
      <c r="E62" s="124"/>
      <c r="F62" s="124"/>
      <c r="G62" s="124"/>
      <c r="H62" s="124"/>
      <c r="I62" s="124"/>
      <c r="J62" s="124"/>
      <c r="K62" s="124"/>
      <c r="L62" s="124"/>
      <c r="M62" s="124"/>
      <c r="N62" s="124"/>
      <c r="O62" s="124"/>
      <c r="P62" s="124"/>
      <c r="Q62" s="124"/>
      <c r="R62" s="124"/>
      <c r="S62" s="124"/>
      <c r="T62" s="124"/>
      <c r="U62" s="124"/>
      <c r="V62" s="124"/>
      <c r="W62" s="124"/>
    </row>
    <row r="63" spans="2:25" ht="28.95" customHeight="1" x14ac:dyDescent="0.45">
      <c r="B63" s="31"/>
      <c r="C63" s="22" t="s">
        <v>102</v>
      </c>
    </row>
    <row r="65" spans="2:11" x14ac:dyDescent="0.45">
      <c r="B65" s="28"/>
      <c r="C65" s="34" t="s">
        <v>78</v>
      </c>
    </row>
    <row r="66" spans="2:11" x14ac:dyDescent="0.45">
      <c r="B66" s="28"/>
      <c r="D66" s="22" t="s">
        <v>79</v>
      </c>
    </row>
    <row r="67" spans="2:11" x14ac:dyDescent="0.45">
      <c r="B67" s="28"/>
      <c r="D67" s="22" t="s">
        <v>60</v>
      </c>
    </row>
    <row r="68" spans="2:11" ht="30" customHeight="1" x14ac:dyDescent="0.45">
      <c r="B68" s="28"/>
      <c r="D68" s="179" t="s">
        <v>98</v>
      </c>
      <c r="E68" s="180"/>
      <c r="F68" s="180"/>
      <c r="G68" s="180"/>
      <c r="H68" s="181"/>
      <c r="I68" s="181"/>
      <c r="J68" s="181"/>
      <c r="K68" s="181"/>
    </row>
    <row r="69" spans="2:11" x14ac:dyDescent="0.45">
      <c r="B69" s="28"/>
    </row>
    <row r="70" spans="2:11" x14ac:dyDescent="0.45">
      <c r="B70" s="28"/>
      <c r="C70" s="34" t="s">
        <v>82</v>
      </c>
    </row>
    <row r="71" spans="2:11" x14ac:dyDescent="0.45">
      <c r="B71" s="28"/>
      <c r="D71" s="22" t="s">
        <v>117</v>
      </c>
    </row>
    <row r="72" spans="2:11" x14ac:dyDescent="0.45">
      <c r="B72" s="28"/>
      <c r="D72" s="22" t="s">
        <v>49</v>
      </c>
    </row>
    <row r="73" spans="2:11" x14ac:dyDescent="0.45">
      <c r="B73" s="28"/>
      <c r="E73" s="22" t="s">
        <v>114</v>
      </c>
    </row>
    <row r="74" spans="2:11" x14ac:dyDescent="0.45">
      <c r="B74" s="28"/>
      <c r="E74" s="22" t="s">
        <v>83</v>
      </c>
    </row>
    <row r="75" spans="2:11" x14ac:dyDescent="0.45">
      <c r="B75" s="28"/>
      <c r="E75" s="22" t="s">
        <v>115</v>
      </c>
    </row>
    <row r="76" spans="2:11" x14ac:dyDescent="0.45">
      <c r="B76" s="28"/>
      <c r="E76" s="22" t="s">
        <v>113</v>
      </c>
    </row>
    <row r="77" spans="2:11" x14ac:dyDescent="0.45">
      <c r="B77" s="28"/>
      <c r="E77" s="22" t="s">
        <v>112</v>
      </c>
    </row>
    <row r="78" spans="2:11" x14ac:dyDescent="0.45">
      <c r="B78" s="28"/>
      <c r="D78" s="22" t="s">
        <v>50</v>
      </c>
    </row>
    <row r="79" spans="2:11" x14ac:dyDescent="0.45">
      <c r="B79" s="28"/>
      <c r="E79" s="22" t="s">
        <v>111</v>
      </c>
    </row>
    <row r="80" spans="2:11" x14ac:dyDescent="0.45">
      <c r="B80" s="28"/>
      <c r="E80" s="22" t="s">
        <v>110</v>
      </c>
    </row>
    <row r="81" spans="2:19" x14ac:dyDescent="0.45">
      <c r="B81" s="28"/>
      <c r="E81" s="22" t="s">
        <v>52</v>
      </c>
    </row>
    <row r="82" spans="2:19" x14ac:dyDescent="0.45">
      <c r="B82" s="28"/>
      <c r="E82" s="22" t="s">
        <v>116</v>
      </c>
    </row>
    <row r="83" spans="2:19" x14ac:dyDescent="0.45">
      <c r="B83" s="28"/>
      <c r="E83" s="22" t="s">
        <v>53</v>
      </c>
    </row>
    <row r="84" spans="2:19" x14ac:dyDescent="0.45">
      <c r="B84" s="28"/>
      <c r="E84" s="22" t="s">
        <v>81</v>
      </c>
    </row>
    <row r="85" spans="2:19" x14ac:dyDescent="0.45">
      <c r="B85" s="28"/>
      <c r="E85" s="22" t="s">
        <v>51</v>
      </c>
    </row>
    <row r="86" spans="2:19" x14ac:dyDescent="0.45">
      <c r="B86" s="28"/>
    </row>
    <row r="87" spans="2:19" ht="25.2" customHeight="1" x14ac:dyDescent="0.45">
      <c r="B87" s="28"/>
      <c r="D87" s="125" t="s">
        <v>29</v>
      </c>
      <c r="E87" s="125"/>
      <c r="F87" s="125"/>
      <c r="G87" s="125"/>
      <c r="H87" s="125"/>
      <c r="I87" s="125" t="s">
        <v>34</v>
      </c>
      <c r="J87" s="125"/>
      <c r="K87" s="125"/>
      <c r="L87" s="125"/>
      <c r="M87" s="125"/>
      <c r="O87" s="125" t="s">
        <v>30</v>
      </c>
      <c r="P87" s="125"/>
      <c r="Q87" s="125"/>
      <c r="R87" s="150">
        <f>G88</f>
        <v>0</v>
      </c>
      <c r="S87" s="151"/>
    </row>
    <row r="88" spans="2:19" ht="25.2" customHeight="1" x14ac:dyDescent="0.45">
      <c r="B88" s="28"/>
      <c r="D88" s="152" t="s">
        <v>30</v>
      </c>
      <c r="E88" s="152"/>
      <c r="F88" s="152"/>
      <c r="G88" s="153"/>
      <c r="H88" s="153"/>
      <c r="I88" s="154" t="s">
        <v>47</v>
      </c>
      <c r="J88" s="157" t="s">
        <v>35</v>
      </c>
      <c r="K88" s="157"/>
      <c r="L88" s="158"/>
      <c r="M88" s="158"/>
      <c r="O88" s="125" t="s">
        <v>48</v>
      </c>
      <c r="P88" s="125"/>
      <c r="Q88" s="125"/>
      <c r="R88" s="150">
        <f>SUM(L88:M93)</f>
        <v>44650</v>
      </c>
      <c r="S88" s="151"/>
    </row>
    <row r="89" spans="2:19" ht="25.2" customHeight="1" x14ac:dyDescent="0.45">
      <c r="B89" s="28"/>
      <c r="D89" s="159" t="s">
        <v>31</v>
      </c>
      <c r="E89" s="159"/>
      <c r="F89" s="159"/>
      <c r="G89" s="43">
        <f>ROUNDDOWN(H68/12,0)</f>
        <v>0</v>
      </c>
      <c r="H89" s="43"/>
      <c r="I89" s="155"/>
      <c r="J89" s="160" t="s">
        <v>36</v>
      </c>
      <c r="K89" s="160"/>
      <c r="L89" s="161"/>
      <c r="M89" s="161"/>
    </row>
    <row r="90" spans="2:19" ht="25.2" customHeight="1" x14ac:dyDescent="0.45">
      <c r="B90" s="28"/>
      <c r="D90" s="159" t="s">
        <v>32</v>
      </c>
      <c r="E90" s="159"/>
      <c r="F90" s="159"/>
      <c r="G90" s="162"/>
      <c r="H90" s="162"/>
      <c r="I90" s="155"/>
      <c r="J90" s="160" t="s">
        <v>37</v>
      </c>
      <c r="K90" s="160"/>
      <c r="L90" s="161"/>
      <c r="M90" s="161"/>
      <c r="O90" s="163" t="s">
        <v>99</v>
      </c>
      <c r="P90" s="164"/>
      <c r="Q90" s="165"/>
      <c r="R90" s="169">
        <f>R87/R88</f>
        <v>0</v>
      </c>
      <c r="S90" s="170"/>
    </row>
    <row r="91" spans="2:19" ht="25.2" customHeight="1" x14ac:dyDescent="0.45">
      <c r="B91" s="28"/>
      <c r="D91" s="173" t="s">
        <v>33</v>
      </c>
      <c r="E91" s="173"/>
      <c r="F91" s="173"/>
      <c r="G91" s="174"/>
      <c r="H91" s="174"/>
      <c r="I91" s="156"/>
      <c r="J91" s="131" t="s">
        <v>38</v>
      </c>
      <c r="K91" s="131"/>
      <c r="L91" s="130"/>
      <c r="M91" s="130"/>
      <c r="O91" s="166"/>
      <c r="P91" s="167"/>
      <c r="Q91" s="168"/>
      <c r="R91" s="171"/>
      <c r="S91" s="172"/>
    </row>
    <row r="92" spans="2:19" ht="25.2" customHeight="1" x14ac:dyDescent="0.45">
      <c r="B92" s="28"/>
      <c r="D92" s="131" t="s">
        <v>108</v>
      </c>
      <c r="E92" s="131"/>
      <c r="F92" s="131"/>
      <c r="G92" s="130"/>
      <c r="H92" s="130"/>
      <c r="I92" s="132" t="s">
        <v>39</v>
      </c>
      <c r="J92" s="134" t="s">
        <v>43</v>
      </c>
      <c r="K92" s="135"/>
      <c r="L92" s="136">
        <v>44650</v>
      </c>
      <c r="M92" s="137"/>
      <c r="O92" s="32"/>
    </row>
    <row r="93" spans="2:19" ht="25.2" customHeight="1" x14ac:dyDescent="0.45">
      <c r="B93" s="28"/>
      <c r="D93" s="138"/>
      <c r="E93" s="139"/>
      <c r="F93" s="139"/>
      <c r="G93" s="139"/>
      <c r="H93" s="140"/>
      <c r="I93" s="133"/>
      <c r="J93" s="144" t="s">
        <v>80</v>
      </c>
      <c r="K93" s="145"/>
      <c r="L93" s="146"/>
      <c r="M93" s="147"/>
    </row>
    <row r="94" spans="2:19" ht="25.2" customHeight="1" x14ac:dyDescent="0.45">
      <c r="B94" s="28"/>
      <c r="D94" s="141"/>
      <c r="E94" s="142"/>
      <c r="F94" s="142"/>
      <c r="G94" s="142"/>
      <c r="H94" s="143"/>
      <c r="I94" s="148" t="s">
        <v>40</v>
      </c>
      <c r="J94" s="148"/>
      <c r="K94" s="148"/>
      <c r="L94" s="149"/>
      <c r="M94" s="149"/>
    </row>
    <row r="95" spans="2:19" ht="25.2" customHeight="1" x14ac:dyDescent="0.45">
      <c r="B95" s="28"/>
      <c r="D95" s="115" t="s">
        <v>41</v>
      </c>
      <c r="E95" s="115"/>
      <c r="F95" s="115"/>
      <c r="G95" s="116">
        <f>SUM(G88:H94)</f>
        <v>0</v>
      </c>
      <c r="H95" s="116"/>
      <c r="I95" s="117" t="s">
        <v>42</v>
      </c>
      <c r="J95" s="118"/>
      <c r="K95" s="119"/>
      <c r="L95" s="120">
        <f>SUM(L88:M94)</f>
        <v>44650</v>
      </c>
      <c r="M95" s="121"/>
    </row>
    <row r="96" spans="2:19" ht="25.2" customHeight="1" x14ac:dyDescent="0.45">
      <c r="B96" s="28"/>
      <c r="D96" s="115" t="s">
        <v>119</v>
      </c>
      <c r="E96" s="115"/>
      <c r="F96" s="115"/>
      <c r="G96" s="115"/>
      <c r="H96" s="115"/>
      <c r="I96" s="122">
        <f>G95-L95</f>
        <v>-44650</v>
      </c>
      <c r="J96" s="123"/>
      <c r="K96" s="123"/>
      <c r="L96" s="123"/>
      <c r="M96" s="123"/>
    </row>
    <row r="97" spans="2:26" x14ac:dyDescent="0.45">
      <c r="B97" s="28"/>
    </row>
    <row r="98" spans="2:26" x14ac:dyDescent="0.45">
      <c r="B98" s="28"/>
      <c r="C98" s="34" t="s">
        <v>109</v>
      </c>
    </row>
    <row r="99" spans="2:26" ht="183" customHeight="1" x14ac:dyDescent="0.45">
      <c r="B99" s="28"/>
      <c r="D99" s="124"/>
      <c r="E99" s="124"/>
      <c r="F99" s="124"/>
      <c r="G99" s="124"/>
      <c r="H99" s="124"/>
      <c r="I99" s="124"/>
      <c r="J99" s="124"/>
      <c r="K99" s="124"/>
      <c r="L99" s="124"/>
      <c r="M99" s="124"/>
      <c r="N99" s="124"/>
      <c r="O99" s="124"/>
      <c r="P99" s="124"/>
      <c r="Q99" s="124"/>
      <c r="R99" s="124"/>
      <c r="S99" s="124"/>
      <c r="T99" s="124"/>
      <c r="U99" s="124"/>
      <c r="V99" s="124"/>
      <c r="W99" s="124"/>
    </row>
    <row r="100" spans="2:26" x14ac:dyDescent="0.45">
      <c r="B100" s="28"/>
    </row>
    <row r="101" spans="2:26" x14ac:dyDescent="0.45">
      <c r="B101" s="28"/>
      <c r="C101" s="34" t="s">
        <v>46</v>
      </c>
    </row>
    <row r="102" spans="2:26" x14ac:dyDescent="0.45">
      <c r="B102" s="28"/>
      <c r="D102" s="26" t="s">
        <v>92</v>
      </c>
    </row>
    <row r="103" spans="2:26" ht="25.2" customHeight="1" x14ac:dyDescent="0.45">
      <c r="B103" s="28"/>
      <c r="D103" s="125" t="s">
        <v>44</v>
      </c>
      <c r="E103" s="125"/>
      <c r="F103" s="125"/>
      <c r="G103" s="126"/>
      <c r="H103" s="126"/>
      <c r="L103" s="127" t="s">
        <v>100</v>
      </c>
      <c r="M103" s="128"/>
      <c r="N103" s="128"/>
      <c r="O103" s="129" t="str">
        <f>IFERROR(1-G104/G103,"")</f>
        <v/>
      </c>
      <c r="P103" s="129"/>
    </row>
    <row r="104" spans="2:26" ht="25.2" customHeight="1" x14ac:dyDescent="0.45">
      <c r="B104" s="28"/>
      <c r="D104" s="125" t="s">
        <v>45</v>
      </c>
      <c r="E104" s="125"/>
      <c r="F104" s="125"/>
      <c r="G104" s="126"/>
      <c r="H104" s="126"/>
      <c r="L104" s="128"/>
      <c r="M104" s="128"/>
      <c r="N104" s="128"/>
      <c r="O104" s="129"/>
      <c r="P104" s="129"/>
    </row>
    <row r="105" spans="2:26" ht="25.2" customHeight="1" x14ac:dyDescent="0.45">
      <c r="B105" s="31"/>
      <c r="C105" s="22" t="s">
        <v>103</v>
      </c>
    </row>
    <row r="106" spans="2:26" x14ac:dyDescent="0.45">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2:26" x14ac:dyDescent="0.45">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sheetData>
  <sheetProtection password="9DCD" sheet="1" objects="1" scenarios="1"/>
  <mergeCells count="111">
    <mergeCell ref="D19:X19"/>
    <mergeCell ref="D21:F21"/>
    <mergeCell ref="G21:L21"/>
    <mergeCell ref="D26:E26"/>
    <mergeCell ref="F26:I26"/>
    <mergeCell ref="D27:E27"/>
    <mergeCell ref="F27:I27"/>
    <mergeCell ref="B2:W2"/>
    <mergeCell ref="D13:F13"/>
    <mergeCell ref="G13:L13"/>
    <mergeCell ref="D14:F14"/>
    <mergeCell ref="G14:L14"/>
    <mergeCell ref="D18:Q18"/>
    <mergeCell ref="D31:E31"/>
    <mergeCell ref="F31:I31"/>
    <mergeCell ref="D36:G36"/>
    <mergeCell ref="H36:K36"/>
    <mergeCell ref="D44:U44"/>
    <mergeCell ref="D46:H46"/>
    <mergeCell ref="I46:L46"/>
    <mergeCell ref="D28:E28"/>
    <mergeCell ref="F28:I28"/>
    <mergeCell ref="D29:E29"/>
    <mergeCell ref="F29:I29"/>
    <mergeCell ref="D30:E30"/>
    <mergeCell ref="F30:I30"/>
    <mergeCell ref="D54:H54"/>
    <mergeCell ref="I54:K54"/>
    <mergeCell ref="L54:N54"/>
    <mergeCell ref="O54:Q54"/>
    <mergeCell ref="R54:T54"/>
    <mergeCell ref="U54:W54"/>
    <mergeCell ref="D47:H47"/>
    <mergeCell ref="I47:L47"/>
    <mergeCell ref="D48:H48"/>
    <mergeCell ref="I48:L48"/>
    <mergeCell ref="D49:H49"/>
    <mergeCell ref="I49:L49"/>
    <mergeCell ref="D56:H56"/>
    <mergeCell ref="I56:K56"/>
    <mergeCell ref="L56:N56"/>
    <mergeCell ref="O56:Q56"/>
    <mergeCell ref="R56:T56"/>
    <mergeCell ref="U56:W56"/>
    <mergeCell ref="D55:H55"/>
    <mergeCell ref="I55:K55"/>
    <mergeCell ref="L55:N55"/>
    <mergeCell ref="O55:Q55"/>
    <mergeCell ref="R55:T55"/>
    <mergeCell ref="U55:W55"/>
    <mergeCell ref="R58:T58"/>
    <mergeCell ref="U58:W58"/>
    <mergeCell ref="R59:T59"/>
    <mergeCell ref="U59:W59"/>
    <mergeCell ref="D62:W62"/>
    <mergeCell ref="D68:G68"/>
    <mergeCell ref="H68:K68"/>
    <mergeCell ref="D57:H57"/>
    <mergeCell ref="I57:K57"/>
    <mergeCell ref="L57:N57"/>
    <mergeCell ref="O57:Q57"/>
    <mergeCell ref="R57:T57"/>
    <mergeCell ref="U57:W57"/>
    <mergeCell ref="D87:H87"/>
    <mergeCell ref="I87:M87"/>
    <mergeCell ref="O87:Q87"/>
    <mergeCell ref="R87:S87"/>
    <mergeCell ref="D88:F88"/>
    <mergeCell ref="G88:H88"/>
    <mergeCell ref="I88:I91"/>
    <mergeCell ref="J88:K88"/>
    <mergeCell ref="L88:M88"/>
    <mergeCell ref="O88:Q88"/>
    <mergeCell ref="R88:S88"/>
    <mergeCell ref="D89:F89"/>
    <mergeCell ref="G89:H89"/>
    <mergeCell ref="J89:K89"/>
    <mergeCell ref="L89:M89"/>
    <mergeCell ref="D90:F90"/>
    <mergeCell ref="G90:H90"/>
    <mergeCell ref="J90:K90"/>
    <mergeCell ref="L90:M90"/>
    <mergeCell ref="O90:Q91"/>
    <mergeCell ref="R90:S91"/>
    <mergeCell ref="D91:F91"/>
    <mergeCell ref="G91:H91"/>
    <mergeCell ref="J91:K91"/>
    <mergeCell ref="L91:M91"/>
    <mergeCell ref="D92:F92"/>
    <mergeCell ref="G92:H92"/>
    <mergeCell ref="I92:I93"/>
    <mergeCell ref="J92:K92"/>
    <mergeCell ref="L92:M92"/>
    <mergeCell ref="D93:H94"/>
    <mergeCell ref="J93:K93"/>
    <mergeCell ref="L93:M93"/>
    <mergeCell ref="I94:K94"/>
    <mergeCell ref="L94:M94"/>
    <mergeCell ref="D95:F95"/>
    <mergeCell ref="G95:H95"/>
    <mergeCell ref="I95:K95"/>
    <mergeCell ref="L95:M95"/>
    <mergeCell ref="D96:H96"/>
    <mergeCell ref="I96:M96"/>
    <mergeCell ref="D99:W99"/>
    <mergeCell ref="D103:F103"/>
    <mergeCell ref="G103:H103"/>
    <mergeCell ref="L103:N104"/>
    <mergeCell ref="O103:P104"/>
    <mergeCell ref="D104:F104"/>
    <mergeCell ref="G104:H104"/>
  </mergeCells>
  <phoneticPr fontId="3"/>
  <conditionalFormatting sqref="I49:L49">
    <cfRule type="expression" dxfId="15" priority="7">
      <formula>$I$49&gt;7500000</formula>
    </cfRule>
  </conditionalFormatting>
  <conditionalFormatting sqref="U59:W59">
    <cfRule type="expression" dxfId="14" priority="6">
      <formula>$U$59&lt;0.2</formula>
    </cfRule>
  </conditionalFormatting>
  <conditionalFormatting sqref="H68:K68">
    <cfRule type="expression" dxfId="13" priority="5">
      <formula>$H$68&gt;1500000</formula>
    </cfRule>
  </conditionalFormatting>
  <conditionalFormatting sqref="R90:S91">
    <cfRule type="expression" dxfId="12" priority="8">
      <formula>$R$90&lt;0.5</formula>
    </cfRule>
  </conditionalFormatting>
  <conditionalFormatting sqref="O103:P105">
    <cfRule type="expression" dxfId="11" priority="4">
      <formula>$O$103&lt;0.5</formula>
    </cfRule>
  </conditionalFormatting>
  <dataValidations count="4">
    <dataValidation operator="greaterThanOrEqual" allowBlank="1" showInputMessage="1" showErrorMessage="1" sqref="U55:W57"/>
    <dataValidation operator="greaterThan" allowBlank="1" showInputMessage="1" showErrorMessage="1" sqref="G95:H95 L95"/>
    <dataValidation type="whole" operator="greaterThanOrEqual" allowBlank="1" showInputMessage="1" showErrorMessage="1" sqref="J46:L48 L94:M94 H68:K68 G88:H91 I46:I49 L88:L93 M88:M91 G103:H104 G92">
      <formula1>0</formula1>
    </dataValidation>
    <dataValidation type="whole" allowBlank="1" showInputMessage="1" showErrorMessage="1" sqref="F27:I27">
      <formula1>20000000</formula1>
      <formula2>29999999</formula2>
    </dataValidation>
  </dataValidations>
  <hyperlinks>
    <hyperlink ref="D18" r:id="rId1"/>
    <hyperlink ref="D19" r:id="rId2"/>
    <hyperlink ref="D44" r:id="rId3" display="　　日本学生支援機構ウェブサイト　生計維持者について　https://www.jasso.go.jp/shogakukin/kyufu/seikeiizisya.html"/>
  </hyperlinks>
  <pageMargins left="0.7" right="0.7" top="0.75" bottom="0.75" header="0.3" footer="0.3"/>
  <pageSetup paperSize="9" scale="57" fitToHeight="0" orientation="portrait" r:id="rId4"/>
  <extLst>
    <ext xmlns:x14="http://schemas.microsoft.com/office/spreadsheetml/2009/9/main" uri="{78C0D931-6437-407d-A8EE-F0AAD7539E65}">
      <x14:conditionalFormattings>
        <x14:conditionalFormatting xmlns:xm="http://schemas.microsoft.com/office/excel/2006/main">
          <x14:cfRule type="expression" priority="3" id="{9A26B62C-3C05-4E45-878C-46826D92AF6F}">
            <xm:f>$H$36=リスト!$D$32</xm:f>
            <x14:dxf>
              <font>
                <color theme="1"/>
              </font>
            </x14:dxf>
          </x14:cfRule>
          <xm:sqref>C51</xm:sqref>
        </x14:conditionalFormatting>
        <x14:conditionalFormatting xmlns:xm="http://schemas.microsoft.com/office/excel/2006/main">
          <x14:cfRule type="expression" priority="2" id="{90648030-1A46-4FC1-9206-D99D86B1F024}">
            <xm:f>$H$36&lt;&gt;リスト!$D$31</xm:f>
            <x14:dxf>
              <font>
                <color theme="0"/>
              </font>
              <fill>
                <patternFill>
                  <bgColor theme="0"/>
                </patternFill>
              </fill>
              <border>
                <left/>
                <right/>
                <top/>
                <bottom/>
              </border>
            </x14:dxf>
          </x14:cfRule>
          <xm:sqref>C52:Z63</xm:sqref>
        </x14:conditionalFormatting>
        <x14:conditionalFormatting xmlns:xm="http://schemas.microsoft.com/office/excel/2006/main">
          <x14:cfRule type="expression" priority="1" id="{64249AFA-32A1-4846-B695-236FBB7AB065}">
            <xm:f>$H$36&lt;&gt;リスト!$D$32</xm:f>
            <x14:dxf>
              <font>
                <color theme="0"/>
              </font>
              <fill>
                <patternFill>
                  <bgColor theme="0"/>
                </patternFill>
              </fill>
              <border>
                <left/>
                <right/>
                <top/>
                <bottom/>
                <vertical/>
                <horizontal/>
              </border>
            </x14:dxf>
          </x14:cfRule>
          <xm:sqref>C65:Z105</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リスト!$D$13:$D$15</xm:f>
          </x14:formula1>
          <xm:sqref>G21:L21</xm:sqref>
        </x14:dataValidation>
        <x14:dataValidation type="list" allowBlank="1" showInputMessage="1" showErrorMessage="1">
          <x14:formula1>
            <xm:f>リスト!$D$31:$D$32</xm:f>
          </x14:formula1>
          <xm:sqref>H36:K36</xm:sqref>
        </x14:dataValidation>
        <x14:dataValidation type="list" allowBlank="1" showInputMessage="1" showErrorMessage="1">
          <x14:formula1>
            <xm:f>リスト!$D$24:$D$27</xm:f>
          </x14:formula1>
          <xm:sqref>F29:I29</xm:sqref>
        </x14:dataValidation>
        <x14:dataValidation type="list" allowBlank="1" showInputMessage="1" showErrorMessage="1">
          <x14:formula1>
            <xm:f>リスト!$D$19:$D$21</xm:f>
          </x14:formula1>
          <xm:sqref>F28:I28</xm:sqref>
        </x14:dataValidation>
        <x14:dataValidation type="list" allowBlank="1" showInputMessage="1" showErrorMessage="1">
          <x14:formula1>
            <xm:f>リスト!$D$9:$D$10</xm:f>
          </x14:formula1>
          <xm:sqref>G14:L14</xm:sqref>
        </x14:dataValidation>
        <x14:dataValidation type="list" allowBlank="1" showInputMessage="1" showErrorMessage="1">
          <x14:formula1>
            <xm:f>リスト!$D$4:$D$6</xm:f>
          </x14:formula1>
          <xm:sqref>G13:L13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Z107"/>
  <sheetViews>
    <sheetView showGridLines="0" zoomScale="90" zoomScaleNormal="90" zoomScaleSheetLayoutView="90" workbookViewId="0">
      <pane ySplit="5" topLeftCell="A6" activePane="bottomLeft" state="frozen"/>
      <selection pane="bottomLeft" activeCell="B58" sqref="B58"/>
    </sheetView>
    <sheetView workbookViewId="1">
      <selection activeCell="D103" sqref="D103:F103"/>
    </sheetView>
  </sheetViews>
  <sheetFormatPr defaultColWidth="8.69921875" defaultRowHeight="18" x14ac:dyDescent="0.45"/>
  <cols>
    <col min="1" max="4" width="3.19921875" style="22" customWidth="1"/>
    <col min="5" max="24" width="5.69921875" style="22" customWidth="1"/>
    <col min="25" max="25" width="7.5" style="22" bestFit="1" customWidth="1"/>
    <col min="26" max="29" width="5.69921875" style="22" customWidth="1"/>
    <col min="30" max="16384" width="8.69921875" style="22"/>
  </cols>
  <sheetData>
    <row r="2" spans="2:26" s="21" customFormat="1" ht="36.6" x14ac:dyDescent="0.45">
      <c r="B2" s="192" t="s">
        <v>104</v>
      </c>
      <c r="C2" s="192"/>
      <c r="D2" s="192"/>
      <c r="E2" s="192"/>
      <c r="F2" s="192"/>
      <c r="G2" s="192"/>
      <c r="H2" s="192"/>
      <c r="I2" s="192"/>
      <c r="J2" s="192"/>
      <c r="K2" s="192"/>
      <c r="L2" s="192"/>
      <c r="M2" s="192"/>
      <c r="N2" s="192"/>
      <c r="O2" s="192"/>
      <c r="P2" s="192"/>
      <c r="Q2" s="192"/>
      <c r="R2" s="192"/>
      <c r="S2" s="192"/>
      <c r="T2" s="192"/>
      <c r="U2" s="192"/>
      <c r="V2" s="192"/>
      <c r="W2" s="192"/>
    </row>
    <row r="3" spans="2:26" s="21" customFormat="1" ht="18" customHeight="1" x14ac:dyDescent="0.45">
      <c r="B3" s="33"/>
      <c r="C3" s="33"/>
      <c r="D3" s="33"/>
      <c r="E3" s="33"/>
      <c r="F3" s="33"/>
      <c r="G3" s="33"/>
      <c r="H3" s="33"/>
      <c r="I3" s="33"/>
      <c r="J3" s="33"/>
      <c r="K3" s="33"/>
      <c r="L3" s="33"/>
      <c r="M3" s="33"/>
      <c r="N3" s="33"/>
      <c r="O3" s="33"/>
      <c r="P3" s="33"/>
      <c r="Q3" s="33"/>
      <c r="R3" s="33"/>
      <c r="S3" s="33"/>
      <c r="T3" s="33"/>
      <c r="U3" s="33"/>
      <c r="V3" s="33"/>
      <c r="W3" s="33"/>
    </row>
    <row r="4" spans="2:26" s="21" customFormat="1" ht="19.95" customHeight="1" x14ac:dyDescent="0.45">
      <c r="B4" s="22" t="s">
        <v>93</v>
      </c>
      <c r="C4" s="33"/>
      <c r="D4" s="33"/>
      <c r="E4" s="33"/>
      <c r="F4" s="33"/>
      <c r="G4" s="33"/>
      <c r="H4" s="33"/>
      <c r="I4" s="33"/>
      <c r="J4" s="33"/>
      <c r="K4" s="33"/>
      <c r="L4" s="33"/>
      <c r="M4" s="33"/>
      <c r="N4" s="33"/>
      <c r="O4" s="33"/>
      <c r="P4" s="33"/>
      <c r="Q4" s="33"/>
      <c r="R4" s="33"/>
      <c r="S4" s="33"/>
      <c r="T4" s="33"/>
      <c r="U4" s="33"/>
      <c r="V4" s="33"/>
      <c r="W4" s="33"/>
    </row>
    <row r="5" spans="2:26" x14ac:dyDescent="0.45">
      <c r="B5" s="23"/>
      <c r="C5" s="23"/>
      <c r="D5" s="23"/>
      <c r="E5" s="23"/>
      <c r="F5" s="23"/>
      <c r="G5" s="23"/>
      <c r="H5" s="23"/>
      <c r="I5" s="23"/>
      <c r="J5" s="23"/>
      <c r="K5" s="23"/>
      <c r="L5" s="23"/>
      <c r="M5" s="23"/>
      <c r="N5" s="23"/>
      <c r="O5" s="23"/>
      <c r="P5" s="23"/>
      <c r="Q5" s="23"/>
      <c r="R5" s="23"/>
      <c r="S5" s="23"/>
      <c r="T5" s="23"/>
      <c r="U5" s="23"/>
      <c r="V5" s="23"/>
      <c r="W5" s="23"/>
      <c r="X5" s="23"/>
      <c r="Y5" s="23"/>
      <c r="Z5" s="23"/>
    </row>
    <row r="6" spans="2:26" x14ac:dyDescent="0.45">
      <c r="B6" s="24"/>
      <c r="C6" s="24"/>
      <c r="D6" s="24"/>
      <c r="E6" s="24"/>
      <c r="F6" s="24"/>
      <c r="G6" s="24"/>
      <c r="H6" s="24"/>
      <c r="I6" s="24"/>
      <c r="J6" s="24"/>
      <c r="K6" s="24"/>
      <c r="L6" s="24"/>
      <c r="M6" s="24"/>
      <c r="N6" s="24"/>
      <c r="O6" s="24"/>
      <c r="P6" s="24"/>
      <c r="Q6" s="24"/>
      <c r="R6" s="24"/>
      <c r="S6" s="24"/>
      <c r="T6" s="24"/>
      <c r="U6" s="24"/>
      <c r="V6" s="24"/>
      <c r="W6" s="24"/>
      <c r="X6" s="24"/>
      <c r="Y6" s="24"/>
      <c r="Z6" s="24"/>
    </row>
    <row r="7" spans="2:26" s="25" customFormat="1" ht="22.2" x14ac:dyDescent="0.45">
      <c r="B7" s="25" t="s">
        <v>2</v>
      </c>
    </row>
    <row r="8" spans="2:26" x14ac:dyDescent="0.45">
      <c r="C8" s="34" t="s">
        <v>14</v>
      </c>
    </row>
    <row r="9" spans="2:26" x14ac:dyDescent="0.45">
      <c r="C9" s="22" t="s">
        <v>58</v>
      </c>
    </row>
    <row r="10" spans="2:26" x14ac:dyDescent="0.45">
      <c r="C10" s="22" t="s">
        <v>59</v>
      </c>
    </row>
    <row r="11" spans="2:26" x14ac:dyDescent="0.45">
      <c r="C11" s="22" t="s">
        <v>120</v>
      </c>
    </row>
    <row r="13" spans="2:26" ht="25.2" customHeight="1" x14ac:dyDescent="0.45">
      <c r="D13" s="151" t="s">
        <v>3</v>
      </c>
      <c r="E13" s="151"/>
      <c r="F13" s="151"/>
      <c r="G13" s="187" t="s">
        <v>7</v>
      </c>
      <c r="H13" s="187"/>
      <c r="I13" s="187"/>
      <c r="J13" s="187"/>
      <c r="K13" s="187"/>
      <c r="L13" s="187"/>
    </row>
    <row r="14" spans="2:26" ht="25.2" customHeight="1" x14ac:dyDescent="0.45">
      <c r="D14" s="151" t="s">
        <v>4</v>
      </c>
      <c r="E14" s="151"/>
      <c r="F14" s="151"/>
      <c r="G14" s="187" t="s">
        <v>11</v>
      </c>
      <c r="H14" s="187"/>
      <c r="I14" s="187"/>
      <c r="J14" s="187"/>
      <c r="K14" s="187"/>
      <c r="L14" s="187"/>
    </row>
    <row r="16" spans="2:26" x14ac:dyDescent="0.45">
      <c r="C16" s="34" t="s">
        <v>63</v>
      </c>
    </row>
    <row r="17" spans="2:26" x14ac:dyDescent="0.45">
      <c r="D17" s="22" t="s">
        <v>84</v>
      </c>
    </row>
    <row r="18" spans="2:26" x14ac:dyDescent="0.45">
      <c r="D18" s="189" t="s">
        <v>65</v>
      </c>
      <c r="E18" s="189"/>
      <c r="F18" s="189"/>
      <c r="G18" s="189"/>
      <c r="H18" s="189"/>
      <c r="I18" s="189"/>
      <c r="J18" s="189"/>
      <c r="K18" s="189"/>
      <c r="L18" s="189"/>
      <c r="M18" s="189"/>
      <c r="N18" s="189"/>
      <c r="O18" s="189"/>
      <c r="P18" s="189"/>
      <c r="Q18" s="189"/>
    </row>
    <row r="19" spans="2:26" x14ac:dyDescent="0.45">
      <c r="D19" s="189" t="s">
        <v>66</v>
      </c>
      <c r="E19" s="189"/>
      <c r="F19" s="189"/>
      <c r="G19" s="189"/>
      <c r="H19" s="189"/>
      <c r="I19" s="189"/>
      <c r="J19" s="189"/>
      <c r="K19" s="189"/>
      <c r="L19" s="189"/>
      <c r="M19" s="189"/>
      <c r="N19" s="189"/>
      <c r="O19" s="189"/>
      <c r="P19" s="189"/>
      <c r="Q19" s="189"/>
      <c r="R19" s="189"/>
      <c r="S19" s="189"/>
      <c r="T19" s="189"/>
      <c r="U19" s="189"/>
      <c r="V19" s="189"/>
      <c r="W19" s="189"/>
      <c r="X19" s="189"/>
    </row>
    <row r="21" spans="2:26" ht="25.2" customHeight="1" x14ac:dyDescent="0.45">
      <c r="D21" s="125" t="s">
        <v>64</v>
      </c>
      <c r="E21" s="125"/>
      <c r="F21" s="125"/>
      <c r="G21" s="190" t="s">
        <v>68</v>
      </c>
      <c r="H21" s="190"/>
      <c r="I21" s="190"/>
      <c r="J21" s="190"/>
      <c r="K21" s="190"/>
      <c r="L21" s="190"/>
    </row>
    <row r="22" spans="2:26" x14ac:dyDescent="0.45">
      <c r="B22" s="23"/>
      <c r="C22" s="23"/>
      <c r="D22" s="23"/>
      <c r="E22" s="23"/>
      <c r="F22" s="23"/>
      <c r="G22" s="23"/>
      <c r="H22" s="23"/>
      <c r="I22" s="23"/>
      <c r="J22" s="23"/>
      <c r="K22" s="23"/>
      <c r="L22" s="23"/>
      <c r="M22" s="23"/>
      <c r="N22" s="23"/>
      <c r="O22" s="23"/>
      <c r="P22" s="23"/>
      <c r="Q22" s="23"/>
      <c r="R22" s="23"/>
      <c r="S22" s="23"/>
      <c r="T22" s="23"/>
      <c r="U22" s="23"/>
      <c r="V22" s="23"/>
      <c r="W22" s="23"/>
      <c r="X22" s="23"/>
      <c r="Y22" s="23"/>
      <c r="Z22" s="23"/>
    </row>
    <row r="23" spans="2:26" x14ac:dyDescent="0.45">
      <c r="B23" s="24"/>
      <c r="C23" s="24"/>
      <c r="D23" s="24"/>
      <c r="E23" s="24"/>
      <c r="F23" s="24"/>
      <c r="G23" s="24"/>
      <c r="H23" s="24"/>
      <c r="I23" s="24"/>
      <c r="J23" s="24"/>
      <c r="K23" s="24"/>
      <c r="L23" s="24"/>
      <c r="M23" s="24"/>
      <c r="N23" s="24"/>
      <c r="O23" s="24"/>
      <c r="P23" s="24"/>
      <c r="Q23" s="24"/>
      <c r="R23" s="24"/>
      <c r="S23" s="24"/>
      <c r="T23" s="24"/>
      <c r="U23" s="24"/>
      <c r="V23" s="24"/>
      <c r="W23" s="24"/>
      <c r="X23" s="24"/>
      <c r="Y23" s="24"/>
      <c r="Z23" s="24"/>
    </row>
    <row r="24" spans="2:26" s="25" customFormat="1" ht="22.2" x14ac:dyDescent="0.45">
      <c r="B24" s="25" t="s">
        <v>13</v>
      </c>
    </row>
    <row r="25" spans="2:26" x14ac:dyDescent="0.45">
      <c r="C25" s="34" t="s">
        <v>15</v>
      </c>
    </row>
    <row r="26" spans="2:26" ht="25.2" customHeight="1" x14ac:dyDescent="0.45">
      <c r="D26" s="185" t="s">
        <v>19</v>
      </c>
      <c r="E26" s="185"/>
      <c r="F26" s="191">
        <v>44109</v>
      </c>
      <c r="G26" s="186"/>
      <c r="H26" s="186"/>
      <c r="I26" s="186"/>
    </row>
    <row r="27" spans="2:26" ht="25.2" customHeight="1" x14ac:dyDescent="0.45">
      <c r="D27" s="185" t="s">
        <v>0</v>
      </c>
      <c r="E27" s="185"/>
      <c r="F27" s="186">
        <v>22099999</v>
      </c>
      <c r="G27" s="186"/>
      <c r="H27" s="186"/>
      <c r="I27" s="186"/>
    </row>
    <row r="28" spans="2:26" ht="25.2" customHeight="1" x14ac:dyDescent="0.45">
      <c r="D28" s="185" t="s">
        <v>1</v>
      </c>
      <c r="E28" s="185"/>
      <c r="F28" s="187" t="s">
        <v>23</v>
      </c>
      <c r="G28" s="187"/>
      <c r="H28" s="187"/>
      <c r="I28" s="187"/>
    </row>
    <row r="29" spans="2:26" ht="25.2" customHeight="1" x14ac:dyDescent="0.45">
      <c r="D29" s="185" t="s">
        <v>16</v>
      </c>
      <c r="E29" s="185"/>
      <c r="F29" s="186">
        <v>1</v>
      </c>
      <c r="G29" s="186"/>
      <c r="H29" s="186"/>
      <c r="I29" s="186"/>
    </row>
    <row r="30" spans="2:26" ht="25.2" customHeight="1" x14ac:dyDescent="0.45">
      <c r="D30" s="185" t="s">
        <v>17</v>
      </c>
      <c r="E30" s="185"/>
      <c r="F30" s="186" t="s">
        <v>95</v>
      </c>
      <c r="G30" s="186"/>
      <c r="H30" s="186"/>
      <c r="I30" s="186"/>
    </row>
    <row r="31" spans="2:26" ht="25.2" customHeight="1" x14ac:dyDescent="0.45">
      <c r="D31" s="185" t="s">
        <v>18</v>
      </c>
      <c r="E31" s="185"/>
      <c r="F31" s="186" t="s">
        <v>96</v>
      </c>
      <c r="G31" s="186"/>
      <c r="H31" s="186"/>
      <c r="I31" s="186"/>
    </row>
    <row r="32" spans="2:26" x14ac:dyDescent="0.45">
      <c r="B32" s="23"/>
      <c r="C32" s="23"/>
      <c r="D32" s="23"/>
      <c r="E32" s="23"/>
      <c r="F32" s="23"/>
      <c r="G32" s="23"/>
      <c r="H32" s="23"/>
      <c r="I32" s="23"/>
      <c r="J32" s="23"/>
      <c r="K32" s="23"/>
      <c r="L32" s="23"/>
      <c r="M32" s="23"/>
      <c r="N32" s="23"/>
      <c r="O32" s="23"/>
      <c r="P32" s="23"/>
      <c r="Q32" s="23"/>
      <c r="R32" s="23"/>
      <c r="S32" s="23"/>
      <c r="T32" s="23"/>
      <c r="U32" s="23"/>
      <c r="V32" s="23"/>
      <c r="W32" s="23"/>
      <c r="X32" s="23"/>
      <c r="Y32" s="23"/>
      <c r="Z32" s="23"/>
    </row>
    <row r="33" spans="2:26" x14ac:dyDescent="0.45">
      <c r="B33" s="24"/>
      <c r="C33" s="24"/>
      <c r="D33" s="24"/>
      <c r="E33" s="24"/>
      <c r="F33" s="24"/>
      <c r="G33" s="24"/>
      <c r="H33" s="24"/>
      <c r="I33" s="24"/>
      <c r="J33" s="24"/>
      <c r="K33" s="24"/>
      <c r="L33" s="24"/>
      <c r="M33" s="24"/>
      <c r="N33" s="24"/>
      <c r="O33" s="24"/>
      <c r="P33" s="24"/>
      <c r="Q33" s="24"/>
      <c r="R33" s="24"/>
      <c r="S33" s="24"/>
      <c r="T33" s="24"/>
      <c r="U33" s="24"/>
      <c r="V33" s="24"/>
      <c r="W33" s="24"/>
      <c r="X33" s="24"/>
      <c r="Y33" s="24"/>
      <c r="Z33" s="24"/>
    </row>
    <row r="34" spans="2:26" s="25" customFormat="1" ht="22.2" x14ac:dyDescent="0.45">
      <c r="B34" s="25" t="s">
        <v>20</v>
      </c>
    </row>
    <row r="35" spans="2:26" x14ac:dyDescent="0.45">
      <c r="C35" s="34" t="s">
        <v>160</v>
      </c>
    </row>
    <row r="36" spans="2:26" ht="30" customHeight="1" x14ac:dyDescent="0.45">
      <c r="D36" s="151" t="s">
        <v>161</v>
      </c>
      <c r="E36" s="151"/>
      <c r="F36" s="151"/>
      <c r="G36" s="151"/>
      <c r="H36" s="187" t="s">
        <v>159</v>
      </c>
      <c r="I36" s="187"/>
      <c r="J36" s="187"/>
      <c r="K36" s="187"/>
    </row>
    <row r="38" spans="2:26" x14ac:dyDescent="0.45">
      <c r="C38" s="34" t="s">
        <v>106</v>
      </c>
    </row>
    <row r="39" spans="2:26" x14ac:dyDescent="0.45">
      <c r="D39" s="22" t="s">
        <v>107</v>
      </c>
    </row>
    <row r="41" spans="2:26" x14ac:dyDescent="0.45">
      <c r="C41" s="34" t="s">
        <v>88</v>
      </c>
    </row>
    <row r="42" spans="2:26" x14ac:dyDescent="0.45">
      <c r="D42" s="26" t="s">
        <v>90</v>
      </c>
    </row>
    <row r="43" spans="2:26" x14ac:dyDescent="0.45">
      <c r="D43" s="22" t="s">
        <v>85</v>
      </c>
    </row>
    <row r="44" spans="2:26" x14ac:dyDescent="0.45">
      <c r="D44" s="188" t="s">
        <v>94</v>
      </c>
      <c r="E44" s="188"/>
      <c r="F44" s="188"/>
      <c r="G44" s="188"/>
      <c r="H44" s="188"/>
      <c r="I44" s="188"/>
      <c r="J44" s="188"/>
      <c r="K44" s="188"/>
      <c r="L44" s="188"/>
      <c r="M44" s="188"/>
      <c r="N44" s="188"/>
      <c r="O44" s="188"/>
      <c r="P44" s="188"/>
      <c r="Q44" s="188"/>
      <c r="R44" s="188"/>
      <c r="S44" s="188"/>
      <c r="T44" s="188"/>
      <c r="U44" s="188"/>
    </row>
    <row r="45" spans="2:26" x14ac:dyDescent="0.45">
      <c r="D45" s="22" t="s">
        <v>121</v>
      </c>
    </row>
    <row r="46" spans="2:26" ht="25.2" customHeight="1" x14ac:dyDescent="0.45">
      <c r="D46" s="182" t="s">
        <v>69</v>
      </c>
      <c r="E46" s="182"/>
      <c r="F46" s="182"/>
      <c r="G46" s="182"/>
      <c r="H46" s="182"/>
      <c r="I46" s="181">
        <v>960000</v>
      </c>
      <c r="J46" s="181"/>
      <c r="K46" s="181"/>
      <c r="L46" s="181"/>
    </row>
    <row r="47" spans="2:26" ht="25.2" customHeight="1" x14ac:dyDescent="0.45">
      <c r="D47" s="182" t="s">
        <v>70</v>
      </c>
      <c r="E47" s="182"/>
      <c r="F47" s="182"/>
      <c r="G47" s="182"/>
      <c r="H47" s="182"/>
      <c r="I47" s="181">
        <v>4500000</v>
      </c>
      <c r="J47" s="181"/>
      <c r="K47" s="181"/>
      <c r="L47" s="181"/>
    </row>
    <row r="48" spans="2:26" ht="25.2" customHeight="1" x14ac:dyDescent="0.45">
      <c r="D48" s="182" t="s">
        <v>71</v>
      </c>
      <c r="E48" s="182"/>
      <c r="F48" s="182"/>
      <c r="G48" s="182"/>
      <c r="H48" s="182"/>
      <c r="I48" s="181">
        <v>1000000</v>
      </c>
      <c r="J48" s="181"/>
      <c r="K48" s="181"/>
      <c r="L48" s="181"/>
    </row>
    <row r="49" spans="2:25" ht="30" customHeight="1" x14ac:dyDescent="0.45">
      <c r="D49" s="183" t="s">
        <v>101</v>
      </c>
      <c r="E49" s="184"/>
      <c r="F49" s="184"/>
      <c r="G49" s="184"/>
      <c r="H49" s="184"/>
      <c r="I49" s="62">
        <f>SUM(I46:L48)</f>
        <v>6460000</v>
      </c>
      <c r="J49" s="62"/>
      <c r="K49" s="62"/>
      <c r="L49" s="62"/>
    </row>
    <row r="51" spans="2:25" x14ac:dyDescent="0.45">
      <c r="C51" s="27" t="s">
        <v>118</v>
      </c>
    </row>
    <row r="52" spans="2:25" ht="18" customHeight="1" x14ac:dyDescent="0.45">
      <c r="C52" s="34" t="s">
        <v>89</v>
      </c>
    </row>
    <row r="53" spans="2:25" x14ac:dyDescent="0.45">
      <c r="B53" s="28"/>
      <c r="D53" s="26" t="s">
        <v>91</v>
      </c>
    </row>
    <row r="54" spans="2:25" ht="25.2" customHeight="1" x14ac:dyDescent="0.45">
      <c r="B54" s="28"/>
      <c r="D54" s="125"/>
      <c r="E54" s="125"/>
      <c r="F54" s="125"/>
      <c r="G54" s="125"/>
      <c r="H54" s="125"/>
      <c r="I54" s="125" t="s">
        <v>54</v>
      </c>
      <c r="J54" s="125"/>
      <c r="K54" s="125"/>
      <c r="L54" s="125" t="s">
        <v>56</v>
      </c>
      <c r="M54" s="125"/>
      <c r="N54" s="125"/>
      <c r="O54" s="125" t="s">
        <v>55</v>
      </c>
      <c r="P54" s="125"/>
      <c r="Q54" s="125"/>
      <c r="R54" s="125" t="s">
        <v>57</v>
      </c>
      <c r="S54" s="125"/>
      <c r="T54" s="125"/>
      <c r="U54" s="125" t="s">
        <v>76</v>
      </c>
      <c r="V54" s="125"/>
      <c r="W54" s="125"/>
    </row>
    <row r="55" spans="2:25" ht="25.2" customHeight="1" x14ac:dyDescent="0.45">
      <c r="B55" s="28"/>
      <c r="D55" s="182" t="s">
        <v>73</v>
      </c>
      <c r="E55" s="182"/>
      <c r="F55" s="182"/>
      <c r="G55" s="182"/>
      <c r="H55" s="182"/>
      <c r="I55" s="181"/>
      <c r="J55" s="181"/>
      <c r="K55" s="181"/>
      <c r="L55" s="181"/>
      <c r="M55" s="181"/>
      <c r="N55" s="181"/>
      <c r="O55" s="181"/>
      <c r="P55" s="181"/>
      <c r="Q55" s="181"/>
      <c r="R55" s="62" t="str">
        <f>IFERROR(ROUNDDOWN(AVERAGE(I55:Q55),0),"")</f>
        <v/>
      </c>
      <c r="S55" s="62"/>
      <c r="T55" s="62"/>
      <c r="U55" s="62" t="str">
        <f>IFERROR(R55*12,"")</f>
        <v/>
      </c>
      <c r="V55" s="62"/>
      <c r="W55" s="62"/>
    </row>
    <row r="56" spans="2:25" ht="25.2" customHeight="1" x14ac:dyDescent="0.45">
      <c r="B56" s="28"/>
      <c r="D56" s="182" t="s">
        <v>74</v>
      </c>
      <c r="E56" s="182"/>
      <c r="F56" s="182"/>
      <c r="G56" s="182"/>
      <c r="H56" s="182"/>
      <c r="I56" s="181"/>
      <c r="J56" s="181"/>
      <c r="K56" s="181"/>
      <c r="L56" s="181"/>
      <c r="M56" s="181"/>
      <c r="N56" s="181"/>
      <c r="O56" s="181"/>
      <c r="P56" s="181"/>
      <c r="Q56" s="181"/>
      <c r="R56" s="62" t="str">
        <f>IFERROR(ROUNDDOWN(AVERAGE(I56:Q56),0),"")</f>
        <v/>
      </c>
      <c r="S56" s="62"/>
      <c r="T56" s="62"/>
      <c r="U56" s="62" t="str">
        <f t="shared" ref="U56:U57" si="0">IFERROR(R56*12,"")</f>
        <v/>
      </c>
      <c r="V56" s="62"/>
      <c r="W56" s="62"/>
    </row>
    <row r="57" spans="2:25" ht="25.2" customHeight="1" x14ac:dyDescent="0.45">
      <c r="B57" s="28"/>
      <c r="D57" s="182" t="s">
        <v>75</v>
      </c>
      <c r="E57" s="182"/>
      <c r="F57" s="182"/>
      <c r="G57" s="182"/>
      <c r="H57" s="182"/>
      <c r="I57" s="181"/>
      <c r="J57" s="181"/>
      <c r="K57" s="181"/>
      <c r="L57" s="181"/>
      <c r="M57" s="181"/>
      <c r="N57" s="181"/>
      <c r="O57" s="181"/>
      <c r="P57" s="181"/>
      <c r="Q57" s="181"/>
      <c r="R57" s="62" t="str">
        <f t="shared" ref="R57" si="1">IFERROR(ROUNDDOWN(AVERAGE(I57:Q57),0),"")</f>
        <v/>
      </c>
      <c r="S57" s="62"/>
      <c r="T57" s="62"/>
      <c r="U57" s="62" t="str">
        <f t="shared" si="0"/>
        <v/>
      </c>
      <c r="V57" s="62"/>
      <c r="W57" s="62"/>
    </row>
    <row r="58" spans="2:25" ht="25.2" customHeight="1" x14ac:dyDescent="0.45">
      <c r="B58" s="28"/>
      <c r="R58" s="175" t="s">
        <v>76</v>
      </c>
      <c r="S58" s="175"/>
      <c r="T58" s="175"/>
      <c r="U58" s="150">
        <f>SUM(U55:W57)</f>
        <v>0</v>
      </c>
      <c r="V58" s="151"/>
      <c r="W58" s="151"/>
    </row>
    <row r="59" spans="2:25" ht="25.2" customHeight="1" x14ac:dyDescent="0.45">
      <c r="B59" s="28"/>
      <c r="R59" s="176" t="s">
        <v>97</v>
      </c>
      <c r="S59" s="177"/>
      <c r="T59" s="177"/>
      <c r="U59" s="178">
        <f>IFERROR(1-U58/I49,"")</f>
        <v>1</v>
      </c>
      <c r="V59" s="178"/>
      <c r="W59" s="178"/>
      <c r="Y59" s="29"/>
    </row>
    <row r="60" spans="2:25" x14ac:dyDescent="0.45">
      <c r="B60" s="28"/>
      <c r="D60" s="30"/>
      <c r="E60" s="30"/>
      <c r="F60" s="30"/>
      <c r="G60" s="30"/>
      <c r="H60" s="30"/>
      <c r="I60" s="30"/>
      <c r="J60" s="30"/>
      <c r="K60" s="30"/>
      <c r="L60" s="30"/>
      <c r="M60" s="30"/>
    </row>
    <row r="61" spans="2:25" x14ac:dyDescent="0.45">
      <c r="B61" s="28"/>
      <c r="C61" s="34" t="s">
        <v>72</v>
      </c>
    </row>
    <row r="62" spans="2:25" ht="183" customHeight="1" x14ac:dyDescent="0.45">
      <c r="B62" s="28"/>
      <c r="D62" s="124"/>
      <c r="E62" s="124"/>
      <c r="F62" s="124"/>
      <c r="G62" s="124"/>
      <c r="H62" s="124"/>
      <c r="I62" s="124"/>
      <c r="J62" s="124"/>
      <c r="K62" s="124"/>
      <c r="L62" s="124"/>
      <c r="M62" s="124"/>
      <c r="N62" s="124"/>
      <c r="O62" s="124"/>
      <c r="P62" s="124"/>
      <c r="Q62" s="124"/>
      <c r="R62" s="124"/>
      <c r="S62" s="124"/>
      <c r="T62" s="124"/>
      <c r="U62" s="124"/>
      <c r="V62" s="124"/>
      <c r="W62" s="124"/>
    </row>
    <row r="63" spans="2:25" ht="28.95" customHeight="1" x14ac:dyDescent="0.45">
      <c r="B63" s="31"/>
      <c r="C63" s="22" t="s">
        <v>102</v>
      </c>
    </row>
    <row r="65" spans="2:11" x14ac:dyDescent="0.45">
      <c r="B65" s="28"/>
      <c r="C65" s="34" t="s">
        <v>78</v>
      </c>
    </row>
    <row r="66" spans="2:11" x14ac:dyDescent="0.45">
      <c r="B66" s="28"/>
      <c r="D66" s="22" t="s">
        <v>79</v>
      </c>
    </row>
    <row r="67" spans="2:11" x14ac:dyDescent="0.45">
      <c r="B67" s="28"/>
      <c r="D67" s="22" t="s">
        <v>60</v>
      </c>
    </row>
    <row r="68" spans="2:11" ht="30" customHeight="1" x14ac:dyDescent="0.45">
      <c r="B68" s="28"/>
      <c r="D68" s="179" t="s">
        <v>98</v>
      </c>
      <c r="E68" s="180"/>
      <c r="F68" s="180"/>
      <c r="G68" s="180"/>
      <c r="H68" s="181">
        <v>535800</v>
      </c>
      <c r="I68" s="181"/>
      <c r="J68" s="181"/>
      <c r="K68" s="181"/>
    </row>
    <row r="69" spans="2:11" x14ac:dyDescent="0.45">
      <c r="B69" s="28"/>
    </row>
    <row r="70" spans="2:11" x14ac:dyDescent="0.45">
      <c r="B70" s="28"/>
      <c r="C70" s="34" t="s">
        <v>82</v>
      </c>
    </row>
    <row r="71" spans="2:11" x14ac:dyDescent="0.45">
      <c r="B71" s="28"/>
      <c r="D71" s="22" t="s">
        <v>117</v>
      </c>
    </row>
    <row r="72" spans="2:11" x14ac:dyDescent="0.45">
      <c r="B72" s="28"/>
      <c r="D72" s="22" t="s">
        <v>49</v>
      </c>
    </row>
    <row r="73" spans="2:11" x14ac:dyDescent="0.45">
      <c r="B73" s="28"/>
      <c r="E73" s="22" t="s">
        <v>114</v>
      </c>
    </row>
    <row r="74" spans="2:11" x14ac:dyDescent="0.45">
      <c r="B74" s="28"/>
      <c r="E74" s="22" t="s">
        <v>83</v>
      </c>
    </row>
    <row r="75" spans="2:11" x14ac:dyDescent="0.45">
      <c r="B75" s="28"/>
      <c r="E75" s="22" t="s">
        <v>115</v>
      </c>
    </row>
    <row r="76" spans="2:11" x14ac:dyDescent="0.45">
      <c r="B76" s="28"/>
      <c r="E76" s="22" t="s">
        <v>113</v>
      </c>
    </row>
    <row r="77" spans="2:11" x14ac:dyDescent="0.45">
      <c r="B77" s="28"/>
      <c r="E77" s="22" t="s">
        <v>112</v>
      </c>
    </row>
    <row r="78" spans="2:11" x14ac:dyDescent="0.45">
      <c r="B78" s="28"/>
      <c r="D78" s="22" t="s">
        <v>50</v>
      </c>
    </row>
    <row r="79" spans="2:11" x14ac:dyDescent="0.45">
      <c r="B79" s="28"/>
      <c r="E79" s="22" t="s">
        <v>111</v>
      </c>
    </row>
    <row r="80" spans="2:11" x14ac:dyDescent="0.45">
      <c r="B80" s="28"/>
      <c r="E80" s="22" t="s">
        <v>110</v>
      </c>
    </row>
    <row r="81" spans="2:19" x14ac:dyDescent="0.45">
      <c r="B81" s="28"/>
      <c r="E81" s="22" t="s">
        <v>52</v>
      </c>
    </row>
    <row r="82" spans="2:19" x14ac:dyDescent="0.45">
      <c r="B82" s="28"/>
      <c r="E82" s="22" t="s">
        <v>116</v>
      </c>
    </row>
    <row r="83" spans="2:19" x14ac:dyDescent="0.45">
      <c r="B83" s="28"/>
      <c r="E83" s="22" t="s">
        <v>53</v>
      </c>
    </row>
    <row r="84" spans="2:19" x14ac:dyDescent="0.45">
      <c r="B84" s="28"/>
      <c r="E84" s="22" t="s">
        <v>81</v>
      </c>
    </row>
    <row r="85" spans="2:19" x14ac:dyDescent="0.45">
      <c r="B85" s="28"/>
      <c r="E85" s="22" t="s">
        <v>51</v>
      </c>
    </row>
    <row r="86" spans="2:19" x14ac:dyDescent="0.45">
      <c r="B86" s="28"/>
    </row>
    <row r="87" spans="2:19" ht="25.2" customHeight="1" x14ac:dyDescent="0.45">
      <c r="B87" s="28"/>
      <c r="D87" s="125" t="s">
        <v>29</v>
      </c>
      <c r="E87" s="125"/>
      <c r="F87" s="125"/>
      <c r="G87" s="125"/>
      <c r="H87" s="125"/>
      <c r="I87" s="125" t="s">
        <v>34</v>
      </c>
      <c r="J87" s="125"/>
      <c r="K87" s="125"/>
      <c r="L87" s="125"/>
      <c r="M87" s="125"/>
      <c r="O87" s="125" t="s">
        <v>30</v>
      </c>
      <c r="P87" s="125"/>
      <c r="Q87" s="125"/>
      <c r="R87" s="150">
        <f>G88</f>
        <v>80000</v>
      </c>
      <c r="S87" s="151"/>
    </row>
    <row r="88" spans="2:19" ht="25.2" customHeight="1" x14ac:dyDescent="0.45">
      <c r="B88" s="28"/>
      <c r="D88" s="152" t="s">
        <v>30</v>
      </c>
      <c r="E88" s="152"/>
      <c r="F88" s="152"/>
      <c r="G88" s="153">
        <v>80000</v>
      </c>
      <c r="H88" s="153"/>
      <c r="I88" s="154" t="s">
        <v>47</v>
      </c>
      <c r="J88" s="157" t="s">
        <v>35</v>
      </c>
      <c r="K88" s="157"/>
      <c r="L88" s="158">
        <v>60000</v>
      </c>
      <c r="M88" s="158"/>
      <c r="O88" s="125" t="s">
        <v>48</v>
      </c>
      <c r="P88" s="125"/>
      <c r="Q88" s="125"/>
      <c r="R88" s="150">
        <f>SUM(L88:M93)</f>
        <v>155650</v>
      </c>
      <c r="S88" s="151"/>
    </row>
    <row r="89" spans="2:19" ht="25.2" customHeight="1" x14ac:dyDescent="0.45">
      <c r="B89" s="28"/>
      <c r="D89" s="159" t="s">
        <v>31</v>
      </c>
      <c r="E89" s="159"/>
      <c r="F89" s="159"/>
      <c r="G89" s="43">
        <f>ROUNDDOWN(H68/12,0)</f>
        <v>44650</v>
      </c>
      <c r="H89" s="43"/>
      <c r="I89" s="155"/>
      <c r="J89" s="160" t="s">
        <v>36</v>
      </c>
      <c r="K89" s="160"/>
      <c r="L89" s="161">
        <v>27500</v>
      </c>
      <c r="M89" s="161"/>
    </row>
    <row r="90" spans="2:19" ht="25.2" customHeight="1" x14ac:dyDescent="0.45">
      <c r="B90" s="28"/>
      <c r="D90" s="159" t="s">
        <v>32</v>
      </c>
      <c r="E90" s="159"/>
      <c r="F90" s="159"/>
      <c r="G90" s="162">
        <v>25000</v>
      </c>
      <c r="H90" s="162"/>
      <c r="I90" s="155"/>
      <c r="J90" s="160" t="s">
        <v>37</v>
      </c>
      <c r="K90" s="160"/>
      <c r="L90" s="161">
        <v>20000</v>
      </c>
      <c r="M90" s="161"/>
      <c r="O90" s="163" t="s">
        <v>99</v>
      </c>
      <c r="P90" s="164"/>
      <c r="Q90" s="165"/>
      <c r="R90" s="169">
        <f>R87/R88</f>
        <v>0.51397365884998392</v>
      </c>
      <c r="S90" s="170"/>
    </row>
    <row r="91" spans="2:19" ht="25.2" customHeight="1" x14ac:dyDescent="0.45">
      <c r="B91" s="28"/>
      <c r="D91" s="173" t="s">
        <v>33</v>
      </c>
      <c r="E91" s="173"/>
      <c r="F91" s="173"/>
      <c r="G91" s="174">
        <v>0</v>
      </c>
      <c r="H91" s="174"/>
      <c r="I91" s="156"/>
      <c r="J91" s="131" t="s">
        <v>38</v>
      </c>
      <c r="K91" s="131"/>
      <c r="L91" s="130">
        <v>0</v>
      </c>
      <c r="M91" s="130"/>
      <c r="O91" s="166"/>
      <c r="P91" s="167"/>
      <c r="Q91" s="168"/>
      <c r="R91" s="171"/>
      <c r="S91" s="172"/>
    </row>
    <row r="92" spans="2:19" ht="25.2" customHeight="1" x14ac:dyDescent="0.45">
      <c r="B92" s="28"/>
      <c r="D92" s="131" t="s">
        <v>108</v>
      </c>
      <c r="E92" s="131"/>
      <c r="F92" s="131"/>
      <c r="G92" s="130">
        <v>6000</v>
      </c>
      <c r="H92" s="130"/>
      <c r="I92" s="132" t="s">
        <v>39</v>
      </c>
      <c r="J92" s="134" t="s">
        <v>43</v>
      </c>
      <c r="K92" s="135"/>
      <c r="L92" s="136">
        <v>44650</v>
      </c>
      <c r="M92" s="137"/>
      <c r="O92" s="32"/>
    </row>
    <row r="93" spans="2:19" ht="25.2" customHeight="1" x14ac:dyDescent="0.45">
      <c r="B93" s="28"/>
      <c r="D93" s="138"/>
      <c r="E93" s="139"/>
      <c r="F93" s="139"/>
      <c r="G93" s="139"/>
      <c r="H93" s="140"/>
      <c r="I93" s="133"/>
      <c r="J93" s="144" t="s">
        <v>80</v>
      </c>
      <c r="K93" s="145"/>
      <c r="L93" s="146">
        <v>3500</v>
      </c>
      <c r="M93" s="147"/>
    </row>
    <row r="94" spans="2:19" ht="25.2" customHeight="1" x14ac:dyDescent="0.45">
      <c r="B94" s="28"/>
      <c r="D94" s="141"/>
      <c r="E94" s="142"/>
      <c r="F94" s="142"/>
      <c r="G94" s="142"/>
      <c r="H94" s="143"/>
      <c r="I94" s="148" t="s">
        <v>40</v>
      </c>
      <c r="J94" s="148"/>
      <c r="K94" s="148"/>
      <c r="L94" s="149">
        <v>0</v>
      </c>
      <c r="M94" s="149"/>
    </row>
    <row r="95" spans="2:19" ht="25.2" customHeight="1" x14ac:dyDescent="0.45">
      <c r="B95" s="28"/>
      <c r="D95" s="115" t="s">
        <v>41</v>
      </c>
      <c r="E95" s="115"/>
      <c r="F95" s="115"/>
      <c r="G95" s="116">
        <f>SUM(G88:H94)</f>
        <v>155650</v>
      </c>
      <c r="H95" s="116"/>
      <c r="I95" s="117" t="s">
        <v>42</v>
      </c>
      <c r="J95" s="118"/>
      <c r="K95" s="119"/>
      <c r="L95" s="120">
        <f>SUM(L88:M94)</f>
        <v>155650</v>
      </c>
      <c r="M95" s="121"/>
    </row>
    <row r="96" spans="2:19" ht="25.2" customHeight="1" x14ac:dyDescent="0.45">
      <c r="B96" s="28"/>
      <c r="D96" s="115" t="s">
        <v>119</v>
      </c>
      <c r="E96" s="115"/>
      <c r="F96" s="115"/>
      <c r="G96" s="115"/>
      <c r="H96" s="115"/>
      <c r="I96" s="122">
        <f>G95-L95</f>
        <v>0</v>
      </c>
      <c r="J96" s="123"/>
      <c r="K96" s="123"/>
      <c r="L96" s="123"/>
      <c r="M96" s="123"/>
    </row>
    <row r="97" spans="2:26" x14ac:dyDescent="0.45">
      <c r="B97" s="28"/>
    </row>
    <row r="98" spans="2:26" x14ac:dyDescent="0.45">
      <c r="B98" s="28"/>
      <c r="C98" s="34" t="s">
        <v>109</v>
      </c>
    </row>
    <row r="99" spans="2:26" ht="183" customHeight="1" x14ac:dyDescent="0.45">
      <c r="B99" s="28"/>
      <c r="D99" s="124" t="s">
        <v>87</v>
      </c>
      <c r="E99" s="124"/>
      <c r="F99" s="124"/>
      <c r="G99" s="124"/>
      <c r="H99" s="124"/>
      <c r="I99" s="124"/>
      <c r="J99" s="124"/>
      <c r="K99" s="124"/>
      <c r="L99" s="124"/>
      <c r="M99" s="124"/>
      <c r="N99" s="124"/>
      <c r="O99" s="124"/>
      <c r="P99" s="124"/>
      <c r="Q99" s="124"/>
      <c r="R99" s="124"/>
      <c r="S99" s="124"/>
      <c r="T99" s="124"/>
      <c r="U99" s="124"/>
      <c r="V99" s="124"/>
      <c r="W99" s="124"/>
    </row>
    <row r="100" spans="2:26" x14ac:dyDescent="0.45">
      <c r="B100" s="28"/>
    </row>
    <row r="101" spans="2:26" x14ac:dyDescent="0.45">
      <c r="B101" s="28"/>
      <c r="C101" s="34" t="s">
        <v>46</v>
      </c>
    </row>
    <row r="102" spans="2:26" x14ac:dyDescent="0.45">
      <c r="B102" s="28"/>
      <c r="D102" s="26" t="s">
        <v>163</v>
      </c>
    </row>
    <row r="103" spans="2:26" ht="25.2" customHeight="1" x14ac:dyDescent="0.45">
      <c r="B103" s="28"/>
      <c r="D103" s="125" t="s">
        <v>44</v>
      </c>
      <c r="E103" s="125"/>
      <c r="F103" s="125"/>
      <c r="G103" s="126">
        <v>80000</v>
      </c>
      <c r="H103" s="126"/>
      <c r="L103" s="127" t="s">
        <v>100</v>
      </c>
      <c r="M103" s="128"/>
      <c r="N103" s="128"/>
      <c r="O103" s="129">
        <f>IFERROR(1-G104/G103,"")</f>
        <v>0.53125</v>
      </c>
      <c r="P103" s="129"/>
    </row>
    <row r="104" spans="2:26" ht="25.2" customHeight="1" x14ac:dyDescent="0.45">
      <c r="B104" s="28"/>
      <c r="D104" s="125" t="s">
        <v>45</v>
      </c>
      <c r="E104" s="125"/>
      <c r="F104" s="125"/>
      <c r="G104" s="126">
        <v>37500</v>
      </c>
      <c r="H104" s="126"/>
      <c r="L104" s="128"/>
      <c r="M104" s="128"/>
      <c r="N104" s="128"/>
      <c r="O104" s="129"/>
      <c r="P104" s="129"/>
    </row>
    <row r="105" spans="2:26" ht="25.2" customHeight="1" x14ac:dyDescent="0.45">
      <c r="B105" s="31"/>
      <c r="C105" s="22" t="s">
        <v>103</v>
      </c>
    </row>
    <row r="106" spans="2:26" x14ac:dyDescent="0.45">
      <c r="B106" s="23"/>
      <c r="C106" s="23"/>
      <c r="D106" s="23"/>
      <c r="E106" s="23"/>
      <c r="F106" s="23"/>
      <c r="G106" s="23"/>
      <c r="H106" s="23"/>
      <c r="I106" s="23"/>
      <c r="J106" s="23"/>
      <c r="K106" s="23"/>
      <c r="L106" s="23"/>
      <c r="M106" s="23"/>
      <c r="N106" s="23"/>
      <c r="O106" s="23"/>
      <c r="P106" s="23"/>
      <c r="Q106" s="23"/>
      <c r="R106" s="23"/>
      <c r="S106" s="23"/>
      <c r="T106" s="23"/>
      <c r="U106" s="23"/>
      <c r="V106" s="23"/>
      <c r="W106" s="23"/>
      <c r="X106" s="23"/>
      <c r="Y106" s="23"/>
      <c r="Z106" s="23"/>
    </row>
    <row r="107" spans="2:26" x14ac:dyDescent="0.45">
      <c r="B107" s="24"/>
      <c r="C107" s="24"/>
      <c r="D107" s="24"/>
      <c r="E107" s="24"/>
      <c r="F107" s="24"/>
      <c r="G107" s="24"/>
      <c r="H107" s="24"/>
      <c r="I107" s="24"/>
      <c r="J107" s="24"/>
      <c r="K107" s="24"/>
      <c r="L107" s="24"/>
      <c r="M107" s="24"/>
      <c r="N107" s="24"/>
      <c r="O107" s="24"/>
      <c r="P107" s="24"/>
      <c r="Q107" s="24"/>
      <c r="R107" s="24"/>
      <c r="S107" s="24"/>
      <c r="T107" s="24"/>
      <c r="U107" s="24"/>
      <c r="V107" s="24"/>
      <c r="W107" s="24"/>
      <c r="X107" s="24"/>
      <c r="Y107" s="24"/>
      <c r="Z107" s="24"/>
    </row>
  </sheetData>
  <sheetProtection password="9DCD" sheet="1" objects="1" scenarios="1"/>
  <mergeCells count="111">
    <mergeCell ref="D19:X19"/>
    <mergeCell ref="D21:F21"/>
    <mergeCell ref="G21:L21"/>
    <mergeCell ref="D26:E26"/>
    <mergeCell ref="F26:I26"/>
    <mergeCell ref="D27:E27"/>
    <mergeCell ref="F27:I27"/>
    <mergeCell ref="B2:W2"/>
    <mergeCell ref="D13:F13"/>
    <mergeCell ref="G13:L13"/>
    <mergeCell ref="D14:F14"/>
    <mergeCell ref="G14:L14"/>
    <mergeCell ref="D18:Q18"/>
    <mergeCell ref="D31:E31"/>
    <mergeCell ref="F31:I31"/>
    <mergeCell ref="D36:G36"/>
    <mergeCell ref="H36:K36"/>
    <mergeCell ref="D44:U44"/>
    <mergeCell ref="D46:H46"/>
    <mergeCell ref="I46:L46"/>
    <mergeCell ref="D28:E28"/>
    <mergeCell ref="F28:I28"/>
    <mergeCell ref="D29:E29"/>
    <mergeCell ref="F29:I29"/>
    <mergeCell ref="D30:E30"/>
    <mergeCell ref="F30:I30"/>
    <mergeCell ref="D54:H54"/>
    <mergeCell ref="I54:K54"/>
    <mergeCell ref="L54:N54"/>
    <mergeCell ref="O54:Q54"/>
    <mergeCell ref="R54:T54"/>
    <mergeCell ref="U54:W54"/>
    <mergeCell ref="D47:H47"/>
    <mergeCell ref="I47:L47"/>
    <mergeCell ref="D48:H48"/>
    <mergeCell ref="I48:L48"/>
    <mergeCell ref="D49:H49"/>
    <mergeCell ref="I49:L49"/>
    <mergeCell ref="D56:H56"/>
    <mergeCell ref="I56:K56"/>
    <mergeCell ref="L56:N56"/>
    <mergeCell ref="O56:Q56"/>
    <mergeCell ref="R56:T56"/>
    <mergeCell ref="U56:W56"/>
    <mergeCell ref="D55:H55"/>
    <mergeCell ref="I55:K55"/>
    <mergeCell ref="L55:N55"/>
    <mergeCell ref="O55:Q55"/>
    <mergeCell ref="R55:T55"/>
    <mergeCell ref="U55:W55"/>
    <mergeCell ref="R58:T58"/>
    <mergeCell ref="U58:W58"/>
    <mergeCell ref="R59:T59"/>
    <mergeCell ref="U59:W59"/>
    <mergeCell ref="D62:W62"/>
    <mergeCell ref="D68:G68"/>
    <mergeCell ref="H68:K68"/>
    <mergeCell ref="D57:H57"/>
    <mergeCell ref="I57:K57"/>
    <mergeCell ref="L57:N57"/>
    <mergeCell ref="O57:Q57"/>
    <mergeCell ref="R57:T57"/>
    <mergeCell ref="U57:W57"/>
    <mergeCell ref="D87:H87"/>
    <mergeCell ref="I87:M87"/>
    <mergeCell ref="O87:Q87"/>
    <mergeCell ref="R87:S87"/>
    <mergeCell ref="D88:F88"/>
    <mergeCell ref="G88:H88"/>
    <mergeCell ref="I88:I91"/>
    <mergeCell ref="J88:K88"/>
    <mergeCell ref="L88:M88"/>
    <mergeCell ref="O88:Q88"/>
    <mergeCell ref="R88:S88"/>
    <mergeCell ref="D89:F89"/>
    <mergeCell ref="G89:H89"/>
    <mergeCell ref="J89:K89"/>
    <mergeCell ref="L89:M89"/>
    <mergeCell ref="D90:F90"/>
    <mergeCell ref="G90:H90"/>
    <mergeCell ref="J90:K90"/>
    <mergeCell ref="L90:M90"/>
    <mergeCell ref="O90:Q91"/>
    <mergeCell ref="R90:S91"/>
    <mergeCell ref="D91:F91"/>
    <mergeCell ref="G91:H91"/>
    <mergeCell ref="J91:K91"/>
    <mergeCell ref="L91:M91"/>
    <mergeCell ref="D92:F92"/>
    <mergeCell ref="G92:H92"/>
    <mergeCell ref="I92:I93"/>
    <mergeCell ref="J92:K92"/>
    <mergeCell ref="L92:M92"/>
    <mergeCell ref="D93:H94"/>
    <mergeCell ref="J93:K93"/>
    <mergeCell ref="L93:M93"/>
    <mergeCell ref="I94:K94"/>
    <mergeCell ref="L94:M94"/>
    <mergeCell ref="D95:F95"/>
    <mergeCell ref="G95:H95"/>
    <mergeCell ref="I95:K95"/>
    <mergeCell ref="L95:M95"/>
    <mergeCell ref="D96:H96"/>
    <mergeCell ref="I96:M96"/>
    <mergeCell ref="D99:W99"/>
    <mergeCell ref="D103:F103"/>
    <mergeCell ref="G103:H103"/>
    <mergeCell ref="L103:N104"/>
    <mergeCell ref="O103:P104"/>
    <mergeCell ref="D104:F104"/>
    <mergeCell ref="G104:H104"/>
  </mergeCells>
  <phoneticPr fontId="3"/>
  <conditionalFormatting sqref="I49:L49">
    <cfRule type="expression" dxfId="7" priority="7">
      <formula>$I$49&gt;7500000</formula>
    </cfRule>
  </conditionalFormatting>
  <conditionalFormatting sqref="U59:W59">
    <cfRule type="expression" dxfId="6" priority="6">
      <formula>$U$59&lt;0.2</formula>
    </cfRule>
  </conditionalFormatting>
  <conditionalFormatting sqref="H68:K68">
    <cfRule type="expression" dxfId="5" priority="5">
      <formula>$H$68&gt;1500000</formula>
    </cfRule>
  </conditionalFormatting>
  <conditionalFormatting sqref="R90:S91">
    <cfRule type="expression" dxfId="4" priority="8">
      <formula>$R$90&lt;0.5</formula>
    </cfRule>
  </conditionalFormatting>
  <conditionalFormatting sqref="O103:P105">
    <cfRule type="expression" dxfId="3" priority="4">
      <formula>$O$103&lt;0.5</formula>
    </cfRule>
  </conditionalFormatting>
  <dataValidations count="4">
    <dataValidation operator="greaterThanOrEqual" allowBlank="1" showInputMessage="1" showErrorMessage="1" sqref="U55:W57"/>
    <dataValidation operator="greaterThan" allowBlank="1" showInputMessage="1" showErrorMessage="1" sqref="G95:H95 L95"/>
    <dataValidation type="whole" operator="greaterThanOrEqual" allowBlank="1" showInputMessage="1" showErrorMessage="1" sqref="J46:L48 L94:M94 H68:K68 G88:H91 I46:I49 L88:L93 M88:M91 G103:H104 G92">
      <formula1>0</formula1>
    </dataValidation>
    <dataValidation type="whole" allowBlank="1" showInputMessage="1" showErrorMessage="1" sqref="F27:I27">
      <formula1>20000000</formula1>
      <formula2>29999999</formula2>
    </dataValidation>
  </dataValidations>
  <hyperlinks>
    <hyperlink ref="D18" r:id="rId1"/>
    <hyperlink ref="D19" r:id="rId2"/>
    <hyperlink ref="D44" r:id="rId3" display="　　日本学生支援機構ウェブサイト　生計維持者について　https://www.jasso.go.jp/shogakukin/kyufu/seikeiizisya.html"/>
  </hyperlinks>
  <pageMargins left="0.7" right="0.7" top="0.75" bottom="0.75" header="0.3" footer="0.3"/>
  <pageSetup paperSize="9" scale="57" fitToHeight="0" orientation="portrait" r:id="rId4"/>
  <extLst>
    <ext xmlns:x14="http://schemas.microsoft.com/office/spreadsheetml/2009/9/main" uri="{78C0D931-6437-407d-A8EE-F0AAD7539E65}">
      <x14:conditionalFormattings>
        <x14:conditionalFormatting xmlns:xm="http://schemas.microsoft.com/office/excel/2006/main">
          <x14:cfRule type="expression" priority="3" id="{5E0D6AFC-3367-4BDD-80A6-C5E287E899FA}">
            <xm:f>$H$36=リスト!$D$32</xm:f>
            <x14:dxf>
              <font>
                <color theme="1"/>
              </font>
            </x14:dxf>
          </x14:cfRule>
          <xm:sqref>C51</xm:sqref>
        </x14:conditionalFormatting>
        <x14:conditionalFormatting xmlns:xm="http://schemas.microsoft.com/office/excel/2006/main">
          <x14:cfRule type="expression" priority="2" id="{A7A3059D-CE29-4D38-9DE6-5AA24C00C1A5}">
            <xm:f>$H$36&lt;&gt;リスト!$D$31</xm:f>
            <x14:dxf>
              <font>
                <color theme="0"/>
              </font>
              <fill>
                <patternFill>
                  <bgColor theme="0"/>
                </patternFill>
              </fill>
              <border>
                <left/>
                <right/>
                <top/>
                <bottom/>
              </border>
            </x14:dxf>
          </x14:cfRule>
          <xm:sqref>C52:Z63</xm:sqref>
        </x14:conditionalFormatting>
        <x14:conditionalFormatting xmlns:xm="http://schemas.microsoft.com/office/excel/2006/main">
          <x14:cfRule type="expression" priority="1" id="{203B55A4-864B-453F-80E9-E94DD1209AA1}">
            <xm:f>$H$36&lt;&gt;リスト!$D$32</xm:f>
            <x14:dxf>
              <font>
                <color theme="0"/>
              </font>
              <fill>
                <patternFill>
                  <bgColor theme="0"/>
                </patternFill>
              </fill>
              <border>
                <left/>
                <right/>
                <top/>
                <bottom/>
                <vertical/>
                <horizontal/>
              </border>
            </x14:dxf>
          </x14:cfRule>
          <xm:sqref>C65:Z105</xm:sqref>
        </x14:conditionalFormatting>
      </x14:conditionalFormattings>
    </ext>
    <ext xmlns:x14="http://schemas.microsoft.com/office/spreadsheetml/2009/9/main" uri="{CCE6A557-97BC-4b89-ADB6-D9C93CAAB3DF}">
      <x14:dataValidations xmlns:xm="http://schemas.microsoft.com/office/excel/2006/main" count="6">
        <x14:dataValidation type="list" allowBlank="1" showInputMessage="1" showErrorMessage="1">
          <x14:formula1>
            <xm:f>リスト!$D$13:$D$15</xm:f>
          </x14:formula1>
          <xm:sqref>G21:L21</xm:sqref>
        </x14:dataValidation>
        <x14:dataValidation type="list" allowBlank="1" showInputMessage="1" showErrorMessage="1">
          <x14:formula1>
            <xm:f>リスト!$D$31:$D$32</xm:f>
          </x14:formula1>
          <xm:sqref>H36:K36</xm:sqref>
        </x14:dataValidation>
        <x14:dataValidation type="list" allowBlank="1" showInputMessage="1" showErrorMessage="1">
          <x14:formula1>
            <xm:f>リスト!$D$24:$D$27</xm:f>
          </x14:formula1>
          <xm:sqref>F29:I29</xm:sqref>
        </x14:dataValidation>
        <x14:dataValidation type="list" allowBlank="1" showInputMessage="1" showErrorMessage="1">
          <x14:formula1>
            <xm:f>リスト!$D$19:$D$21</xm:f>
          </x14:formula1>
          <xm:sqref>F28:I28</xm:sqref>
        </x14:dataValidation>
        <x14:dataValidation type="list" allowBlank="1" showInputMessage="1" showErrorMessage="1">
          <x14:formula1>
            <xm:f>リスト!$D$9:$D$10</xm:f>
          </x14:formula1>
          <xm:sqref>G14:L14</xm:sqref>
        </x14:dataValidation>
        <x14:dataValidation type="list" allowBlank="1" showInputMessage="1" showErrorMessage="1">
          <x14:formula1>
            <xm:f>リスト!$D$4:$D$6</xm:f>
          </x14:formula1>
          <xm:sqref>G13:L13</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D32"/>
  <sheetViews>
    <sheetView topLeftCell="A16" workbookViewId="0">
      <selection activeCell="D9" sqref="D9"/>
    </sheetView>
    <sheetView topLeftCell="A16" workbookViewId="1">
      <selection activeCell="L27" sqref="L27"/>
    </sheetView>
  </sheetViews>
  <sheetFormatPr defaultRowHeight="18" x14ac:dyDescent="0.45"/>
  <cols>
    <col min="1" max="4" width="3.19921875" customWidth="1"/>
  </cols>
  <sheetData>
    <row r="2" spans="2:4" x14ac:dyDescent="0.45">
      <c r="B2" t="s">
        <v>5</v>
      </c>
    </row>
    <row r="3" spans="2:4" x14ac:dyDescent="0.45">
      <c r="C3" t="s">
        <v>6</v>
      </c>
    </row>
    <row r="4" spans="2:4" x14ac:dyDescent="0.45">
      <c r="D4" t="s">
        <v>7</v>
      </c>
    </row>
    <row r="5" spans="2:4" x14ac:dyDescent="0.45">
      <c r="D5" t="s">
        <v>8</v>
      </c>
    </row>
    <row r="6" spans="2:4" x14ac:dyDescent="0.45">
      <c r="D6" t="s">
        <v>9</v>
      </c>
    </row>
    <row r="8" spans="2:4" x14ac:dyDescent="0.45">
      <c r="C8" t="s">
        <v>10</v>
      </c>
    </row>
    <row r="9" spans="2:4" x14ac:dyDescent="0.45">
      <c r="D9" t="s">
        <v>11</v>
      </c>
    </row>
    <row r="10" spans="2:4" x14ac:dyDescent="0.45">
      <c r="D10" t="s">
        <v>12</v>
      </c>
    </row>
    <row r="12" spans="2:4" x14ac:dyDescent="0.45">
      <c r="C12" t="s">
        <v>61</v>
      </c>
    </row>
    <row r="13" spans="2:4" x14ac:dyDescent="0.45">
      <c r="D13" t="s">
        <v>67</v>
      </c>
    </row>
    <row r="14" spans="2:4" x14ac:dyDescent="0.45">
      <c r="D14" t="s">
        <v>68</v>
      </c>
    </row>
    <row r="15" spans="2:4" x14ac:dyDescent="0.45">
      <c r="D15" t="s">
        <v>62</v>
      </c>
    </row>
    <row r="17" spans="2:4" x14ac:dyDescent="0.45">
      <c r="B17" t="s">
        <v>21</v>
      </c>
    </row>
    <row r="18" spans="2:4" x14ac:dyDescent="0.45">
      <c r="C18" t="s">
        <v>22</v>
      </c>
    </row>
    <row r="19" spans="2:4" x14ac:dyDescent="0.45">
      <c r="D19" t="s">
        <v>23</v>
      </c>
    </row>
    <row r="20" spans="2:4" x14ac:dyDescent="0.45">
      <c r="D20" t="s">
        <v>24</v>
      </c>
    </row>
    <row r="21" spans="2:4" x14ac:dyDescent="0.45">
      <c r="D21" t="s">
        <v>25</v>
      </c>
    </row>
    <row r="23" spans="2:4" x14ac:dyDescent="0.45">
      <c r="C23" t="s">
        <v>26</v>
      </c>
    </row>
    <row r="24" spans="2:4" x14ac:dyDescent="0.45">
      <c r="D24">
        <v>1</v>
      </c>
    </row>
    <row r="25" spans="2:4" x14ac:dyDescent="0.45">
      <c r="D25">
        <v>2</v>
      </c>
    </row>
    <row r="26" spans="2:4" x14ac:dyDescent="0.45">
      <c r="D26">
        <v>3</v>
      </c>
    </row>
    <row r="27" spans="2:4" x14ac:dyDescent="0.45">
      <c r="D27">
        <v>4</v>
      </c>
    </row>
    <row r="29" spans="2:4" x14ac:dyDescent="0.45">
      <c r="B29" t="s">
        <v>27</v>
      </c>
    </row>
    <row r="30" spans="2:4" x14ac:dyDescent="0.45">
      <c r="C30" t="s">
        <v>28</v>
      </c>
    </row>
    <row r="31" spans="2:4" x14ac:dyDescent="0.45">
      <c r="D31" t="s">
        <v>158</v>
      </c>
    </row>
    <row r="32" spans="2:4" x14ac:dyDescent="0.45">
      <c r="D32" t="s">
        <v>159</v>
      </c>
    </row>
  </sheetData>
  <sheetProtection password="9DCD" sheet="1" objects="1" scenarios="1"/>
  <phoneticPr fontId="3"/>
  <pageMargins left="0.7" right="0.7" top="0.75" bottom="0.75" header="0.3" footer="0.3"/>
  <pageSetup paperSize="9" orientation="portrait" copies="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7"/>
  <sheetViews>
    <sheetView workbookViewId="0">
      <selection activeCell="H16" sqref="H16"/>
    </sheetView>
    <sheetView workbookViewId="1">
      <selection activeCell="L27" sqref="L27"/>
    </sheetView>
  </sheetViews>
  <sheetFormatPr defaultRowHeight="18" x14ac:dyDescent="0.45"/>
  <cols>
    <col min="1" max="1" width="49.59765625" bestFit="1" customWidth="1"/>
    <col min="2" max="2" width="24.09765625" bestFit="1" customWidth="1"/>
    <col min="3" max="3" width="28.09765625" bestFit="1" customWidth="1"/>
    <col min="4" max="4" width="10.19921875" bestFit="1" customWidth="1"/>
    <col min="5" max="5" width="9.3984375" bestFit="1" customWidth="1"/>
    <col min="6" max="6" width="22.19921875" bestFit="1" customWidth="1"/>
    <col min="7" max="7" width="5" bestFit="1" customWidth="1"/>
    <col min="8" max="8" width="8.59765625" bestFit="1" customWidth="1"/>
    <col min="9" max="9" width="7.19921875" bestFit="1" customWidth="1"/>
    <col min="10" max="10" width="16.19921875" bestFit="1" customWidth="1"/>
    <col min="11" max="11" width="34.09765625" bestFit="1" customWidth="1"/>
    <col min="12" max="13" width="40" bestFit="1" customWidth="1"/>
    <col min="14" max="14" width="59.59765625" bestFit="1" customWidth="1"/>
    <col min="15" max="15" width="14" bestFit="1" customWidth="1"/>
    <col min="16" max="16" width="14.8984375" bestFit="1" customWidth="1"/>
    <col min="17" max="17" width="14" bestFit="1" customWidth="1"/>
    <col min="18" max="18" width="12.8984375" bestFit="1" customWidth="1"/>
    <col min="19" max="19" width="23.69921875" bestFit="1" customWidth="1"/>
    <col min="20" max="20" width="19" bestFit="1" customWidth="1"/>
    <col min="21" max="21" width="19.8984375" bestFit="1" customWidth="1"/>
    <col min="22" max="22" width="19" bestFit="1" customWidth="1"/>
    <col min="23" max="23" width="17.8984375" bestFit="1" customWidth="1"/>
    <col min="24" max="24" width="28.69921875" bestFit="1" customWidth="1"/>
    <col min="25" max="25" width="19" bestFit="1" customWidth="1"/>
    <col min="26" max="26" width="19.8984375" bestFit="1" customWidth="1"/>
    <col min="27" max="27" width="19" bestFit="1" customWidth="1"/>
    <col min="28" max="28" width="17.8984375" bestFit="1" customWidth="1"/>
    <col min="29" max="29" width="28.69921875" bestFit="1" customWidth="1"/>
    <col min="30" max="30" width="12.69921875" bestFit="1" customWidth="1"/>
    <col min="31" max="31" width="35.8984375" bestFit="1" customWidth="1"/>
    <col min="32" max="32" width="47.59765625" bestFit="1" customWidth="1"/>
    <col min="33" max="33" width="39.69921875" bestFit="1" customWidth="1"/>
    <col min="34" max="34" width="18.69921875" bestFit="1" customWidth="1"/>
    <col min="35" max="36" width="11" bestFit="1" customWidth="1"/>
    <col min="37" max="37" width="14.8984375" bestFit="1" customWidth="1"/>
    <col min="38" max="38" width="20.69921875" bestFit="1" customWidth="1"/>
    <col min="39" max="40" width="9.09765625" bestFit="1" customWidth="1"/>
    <col min="41" max="41" width="20.69921875" bestFit="1" customWidth="1"/>
    <col min="42" max="42" width="11" bestFit="1" customWidth="1"/>
    <col min="43" max="43" width="22.69921875" bestFit="1" customWidth="1"/>
    <col min="44" max="45" width="11" bestFit="1" customWidth="1"/>
    <col min="46" max="47" width="7.8984375" bestFit="1" customWidth="1"/>
    <col min="48" max="48" width="14.3984375" bestFit="1" customWidth="1"/>
    <col min="49" max="49" width="12.3984375" bestFit="1" customWidth="1"/>
    <col min="50" max="50" width="63.19921875" bestFit="1" customWidth="1"/>
    <col min="51" max="51" width="37.69921875" bestFit="1" customWidth="1"/>
    <col min="52" max="53" width="8.59765625" bestFit="1" customWidth="1"/>
    <col min="54" max="54" width="33.8984375" bestFit="1" customWidth="1"/>
  </cols>
  <sheetData>
    <row r="1" spans="1:54" x14ac:dyDescent="0.45">
      <c r="A1" s="14" t="s">
        <v>3</v>
      </c>
      <c r="B1" s="14" t="s">
        <v>4</v>
      </c>
      <c r="C1" s="14" t="s">
        <v>64</v>
      </c>
      <c r="D1" s="14" t="s">
        <v>19</v>
      </c>
      <c r="E1" s="14" t="s">
        <v>0</v>
      </c>
      <c r="F1" s="14" t="s">
        <v>1</v>
      </c>
      <c r="G1" s="14" t="s">
        <v>16</v>
      </c>
      <c r="H1" s="14" t="s">
        <v>17</v>
      </c>
      <c r="I1" s="14" t="s">
        <v>18</v>
      </c>
      <c r="J1" s="14" t="s">
        <v>105</v>
      </c>
      <c r="K1" s="15" t="s">
        <v>69</v>
      </c>
      <c r="L1" s="15" t="s">
        <v>70</v>
      </c>
      <c r="M1" s="15" t="s">
        <v>71</v>
      </c>
      <c r="N1" t="s">
        <v>101</v>
      </c>
      <c r="O1" t="s">
        <v>122</v>
      </c>
      <c r="P1" t="s">
        <v>123</v>
      </c>
      <c r="Q1" t="s">
        <v>124</v>
      </c>
      <c r="R1" t="s">
        <v>125</v>
      </c>
      <c r="S1" t="s">
        <v>126</v>
      </c>
      <c r="T1" t="s">
        <v>127</v>
      </c>
      <c r="U1" t="s">
        <v>128</v>
      </c>
      <c r="V1" t="s">
        <v>129</v>
      </c>
      <c r="W1" t="s">
        <v>130</v>
      </c>
      <c r="X1" t="s">
        <v>131</v>
      </c>
      <c r="Y1" t="s">
        <v>132</v>
      </c>
      <c r="Z1" t="s">
        <v>133</v>
      </c>
      <c r="AA1" t="s">
        <v>134</v>
      </c>
      <c r="AB1" t="s">
        <v>135</v>
      </c>
      <c r="AC1" t="s">
        <v>136</v>
      </c>
      <c r="AD1" t="s">
        <v>137</v>
      </c>
      <c r="AE1" t="s">
        <v>97</v>
      </c>
      <c r="AF1" t="s">
        <v>138</v>
      </c>
      <c r="AG1" s="17" t="s">
        <v>98</v>
      </c>
      <c r="AH1" s="18" t="s">
        <v>146</v>
      </c>
      <c r="AI1" s="18" t="s">
        <v>147</v>
      </c>
      <c r="AJ1" s="18" t="s">
        <v>148</v>
      </c>
      <c r="AK1" s="18" t="s">
        <v>149</v>
      </c>
      <c r="AL1" s="19" t="s">
        <v>150</v>
      </c>
      <c r="AM1" t="s">
        <v>139</v>
      </c>
      <c r="AN1" t="s">
        <v>140</v>
      </c>
      <c r="AO1" t="s">
        <v>141</v>
      </c>
      <c r="AP1" t="s">
        <v>142</v>
      </c>
      <c r="AQ1" t="s">
        <v>143</v>
      </c>
      <c r="AR1" t="s">
        <v>144</v>
      </c>
      <c r="AS1" t="s">
        <v>145</v>
      </c>
      <c r="AT1" t="s">
        <v>151</v>
      </c>
      <c r="AU1" t="s">
        <v>152</v>
      </c>
      <c r="AV1" t="s">
        <v>153</v>
      </c>
      <c r="AW1" t="s">
        <v>154</v>
      </c>
      <c r="AX1" t="s">
        <v>99</v>
      </c>
      <c r="AY1" t="s">
        <v>138</v>
      </c>
      <c r="AZ1" t="s">
        <v>155</v>
      </c>
      <c r="BA1" t="s">
        <v>156</v>
      </c>
      <c r="BB1" t="s">
        <v>100</v>
      </c>
    </row>
    <row r="2" spans="1:54" x14ac:dyDescent="0.45">
      <c r="A2">
        <f>入力フォーム!G13</f>
        <v>0</v>
      </c>
      <c r="B2">
        <f>入力フォーム!G14</f>
        <v>0</v>
      </c>
      <c r="C2">
        <f>入力フォーム!G21</f>
        <v>0</v>
      </c>
      <c r="D2" s="16">
        <f>入力フォーム!$F26</f>
        <v>0</v>
      </c>
      <c r="E2">
        <f>入力フォーム!$F27</f>
        <v>0</v>
      </c>
      <c r="F2">
        <f>入力フォーム!$F28</f>
        <v>0</v>
      </c>
      <c r="G2">
        <f>入力フォーム!$F29</f>
        <v>0</v>
      </c>
      <c r="H2">
        <f>入力フォーム!$F30</f>
        <v>0</v>
      </c>
      <c r="I2">
        <f>入力フォーム!$F31</f>
        <v>0</v>
      </c>
      <c r="J2">
        <f>入力フォーム!H36</f>
        <v>0</v>
      </c>
      <c r="K2" s="6">
        <f>入力フォーム!$I46</f>
        <v>0</v>
      </c>
      <c r="L2" s="20">
        <f>入力フォーム!$I47</f>
        <v>0</v>
      </c>
      <c r="M2" s="20">
        <f>入力フォーム!$I48</f>
        <v>0</v>
      </c>
      <c r="N2" s="6">
        <f>入力フォーム!I49</f>
        <v>0</v>
      </c>
      <c r="O2" s="6">
        <f>入力フォーム!$I55</f>
        <v>0</v>
      </c>
      <c r="P2" s="6">
        <f>入力フォーム!$L55</f>
        <v>0</v>
      </c>
      <c r="Q2" s="6">
        <f>入力フォーム!$O55</f>
        <v>0</v>
      </c>
      <c r="R2" s="6" t="str">
        <f>入力フォーム!$R55</f>
        <v/>
      </c>
      <c r="S2" s="6" t="str">
        <f>入力フォーム!$U55</f>
        <v/>
      </c>
      <c r="T2" s="6">
        <f>入力フォーム!$I56</f>
        <v>0</v>
      </c>
      <c r="U2" s="6">
        <f>入力フォーム!$L56</f>
        <v>0</v>
      </c>
      <c r="V2" s="6">
        <f>入力フォーム!$O56</f>
        <v>0</v>
      </c>
      <c r="W2" s="6" t="str">
        <f>入力フォーム!$R56</f>
        <v/>
      </c>
      <c r="X2" s="6" t="str">
        <f>入力フォーム!$U56</f>
        <v/>
      </c>
      <c r="Y2" s="6">
        <f>入力フォーム!$I57</f>
        <v>0</v>
      </c>
      <c r="Z2" s="6">
        <f>入力フォーム!$L57</f>
        <v>0</v>
      </c>
      <c r="AA2" s="6">
        <f>入力フォーム!$O57</f>
        <v>0</v>
      </c>
      <c r="AB2" s="6" t="str">
        <f>入力フォーム!$R57</f>
        <v/>
      </c>
      <c r="AC2" s="6" t="str">
        <f>入力フォーム!$U57</f>
        <v/>
      </c>
      <c r="AD2" s="6">
        <f>入力フォーム!U58</f>
        <v>0</v>
      </c>
      <c r="AE2" s="7" t="str">
        <f>入力フォーム!U59</f>
        <v/>
      </c>
      <c r="AF2">
        <f>入力フォーム!D62</f>
        <v>0</v>
      </c>
      <c r="AG2" s="6">
        <f>入力フォーム!H68</f>
        <v>0</v>
      </c>
      <c r="AH2" s="6">
        <f>入力フォーム!$G88</f>
        <v>0</v>
      </c>
      <c r="AI2" s="6">
        <f>入力フォーム!$G89</f>
        <v>0</v>
      </c>
      <c r="AJ2" s="6">
        <f>入力フォーム!$G90</f>
        <v>0</v>
      </c>
      <c r="AK2" s="6">
        <f>入力フォーム!$G91</f>
        <v>0</v>
      </c>
      <c r="AL2" s="6">
        <f>入力フォーム!$G92</f>
        <v>0</v>
      </c>
      <c r="AM2" s="6">
        <f>入力フォーム!$L88</f>
        <v>0</v>
      </c>
      <c r="AN2" s="6">
        <f>入力フォーム!$L89</f>
        <v>0</v>
      </c>
      <c r="AO2" s="6">
        <f>入力フォーム!$L90</f>
        <v>0</v>
      </c>
      <c r="AP2" s="6">
        <f>入力フォーム!$L91</f>
        <v>0</v>
      </c>
      <c r="AQ2" s="6">
        <f>入力フォーム!$L92</f>
        <v>44650</v>
      </c>
      <c r="AR2" s="6">
        <f>入力フォーム!$L93</f>
        <v>0</v>
      </c>
      <c r="AS2" s="6">
        <f>入力フォーム!L94</f>
        <v>0</v>
      </c>
      <c r="AT2" s="6">
        <f>入力フォーム!G95</f>
        <v>0</v>
      </c>
      <c r="AU2" s="6">
        <f>入力フォーム!L95</f>
        <v>44650</v>
      </c>
      <c r="AV2" s="6">
        <f>入力フォーム!I96</f>
        <v>-44650</v>
      </c>
      <c r="AW2" s="6">
        <f>入力フォーム!R88</f>
        <v>44650</v>
      </c>
      <c r="AX2" s="7">
        <f>入力フォーム!R90</f>
        <v>0</v>
      </c>
      <c r="AY2">
        <f>入力フォーム!D99</f>
        <v>0</v>
      </c>
      <c r="AZ2" s="6">
        <f>入力フォーム!G103</f>
        <v>0</v>
      </c>
      <c r="BA2" s="6">
        <f>入力フォーム!G104</f>
        <v>0</v>
      </c>
      <c r="BB2" s="7" t="str">
        <f>入力フォーム!O103</f>
        <v/>
      </c>
    </row>
    <row r="3" spans="1:54" x14ac:dyDescent="0.45">
      <c r="O3" s="6"/>
      <c r="P3" s="6"/>
      <c r="Q3" s="6"/>
      <c r="R3" s="6"/>
      <c r="S3" s="6"/>
      <c r="AH3" s="6"/>
      <c r="AM3" s="6"/>
    </row>
    <row r="4" spans="1:54" x14ac:dyDescent="0.45">
      <c r="O4" s="6"/>
      <c r="P4" s="6"/>
      <c r="Q4" s="6"/>
      <c r="R4" s="6"/>
      <c r="S4" s="6"/>
      <c r="AH4" s="6"/>
      <c r="AM4" s="6"/>
    </row>
    <row r="5" spans="1:54" x14ac:dyDescent="0.45">
      <c r="AH5" s="6"/>
      <c r="AM5" s="6"/>
    </row>
    <row r="6" spans="1:54" x14ac:dyDescent="0.45">
      <c r="AH6" s="6"/>
      <c r="AM6" s="6"/>
    </row>
    <row r="7" spans="1:54" x14ac:dyDescent="0.45">
      <c r="AM7" s="6"/>
    </row>
  </sheetData>
  <sheetProtection password="9DCD" sheet="1" objects="1" scenarios="1"/>
  <phoneticPr fontId="3"/>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入力フォーム</vt:lpstr>
      <vt:lpstr>記載例【申請者区分A】</vt:lpstr>
      <vt:lpstr>記載例【申請者区分B】</vt:lpstr>
      <vt:lpstr>リスト</vt:lpstr>
      <vt:lpstr>複写用</vt:lpstr>
      <vt:lpstr>記載例【申請者区分A】!Print_Area</vt:lpstr>
      <vt:lpstr>記載例【申請者区分B】!Print_Area</vt:lpstr>
      <vt:lpstr>入力フォーム!Print_Area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学生支援G　塩</dc:creator>
  <cp:lastModifiedBy>学生支援G　塩</cp:lastModifiedBy>
  <cp:lastPrinted>2020-10-09T06:11:52Z</cp:lastPrinted>
  <dcterms:created xsi:type="dcterms:W3CDTF">2020-09-09T05:12:42Z</dcterms:created>
  <dcterms:modified xsi:type="dcterms:W3CDTF">2020-10-13T05:48:24Z</dcterms:modified>
</cp:coreProperties>
</file>